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style2.xml" ContentType="application/vnd.ms-office.chartstyle+xml"/>
  <Override PartName="/xl/charts/chart2.xml" ContentType="application/vnd.openxmlformats-officedocument.drawingml.chart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 Me" sheetId="1" state="visible" r:id="rId3"/>
    <sheet name="Statement of Applicability" sheetId="2" state="visible" r:id="rId4"/>
    <sheet name="Dashboard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<sst xmlns="http://schemas.openxmlformats.org/spreadsheetml/2006/main" count="611" uniqueCount="233">
  <si>
    <t xml:space="preserve">ISO/IEC 27001:2022 Statement of Applicability Tracker</t>
  </si>
  <si>
    <t xml:space="preserve">A free tool from CyberAbeer, cyberabeer.com</t>
  </si>
  <si>
    <t xml:space="preserve">All 93 Annex A controls are pre-loaded across the four 2022 themes, Organizational, People, Physical and Technological, so you can build a working Statement of Applicability without starting from a blank page.</t>
  </si>
  <si>
    <t xml:space="preserve">How to use this workbook</t>
  </si>
  <si>
    <t xml:space="preserve">1. Open the Statement of Applicability tab. Every control is already listed with its theme and title.</t>
  </si>
  <si>
    <t xml:space="preserve">2. For each control, fill in the columns shaded light yellow: Applicable (Yes or No), Justification, Implementation Status, Owner, Evidence, and Last Reviewed.</t>
  </si>
  <si>
    <t xml:space="preserve">3. For controls marked Applicable = No, use Justification to record why, tied to your risk assessment. Auditors expect a reason, not a blank cell.</t>
  </si>
  <si>
    <t xml:space="preserve">4. Open the Dashboard tab for implementation percentage overall and by theme, updated automatically as you fill in status.</t>
  </si>
  <si>
    <t xml:space="preserve">5. Controls marked New in 2022 are flagged in their own column. These are the eleven controls added when the standard moved from 114 controls to 93.</t>
  </si>
  <si>
    <t xml:space="preserve">Theme summary</t>
  </si>
  <si>
    <t xml:space="preserve">Theme</t>
  </si>
  <si>
    <t xml:space="preserve">Controls</t>
  </si>
  <si>
    <t xml:space="preserve">Range</t>
  </si>
  <si>
    <t xml:space="preserve">Organizational</t>
  </si>
  <si>
    <t xml:space="preserve">5.1 to 5.37</t>
  </si>
  <si>
    <t xml:space="preserve">People</t>
  </si>
  <si>
    <t xml:space="preserve">6.1 to 6.8</t>
  </si>
  <si>
    <t xml:space="preserve">Physical</t>
  </si>
  <si>
    <t xml:space="preserve">7.1 to 7.14</t>
  </si>
  <si>
    <t xml:space="preserve">Technological</t>
  </si>
  <si>
    <t xml:space="preserve">8.1 to 8.34</t>
  </si>
  <si>
    <t xml:space="preserve">This tool is provided free as part of CyberAbeer's practical GRC resources. It reflects the published ISO/IEC 27001:2022 Annex A control titles and is a working template, not a certified or official ISO document, and not a substitute for guidance from your certification body or a qualified ISO 27001 practitioner.</t>
  </si>
  <si>
    <t xml:space="preserve">Control</t>
  </si>
  <si>
    <t xml:space="preserve">Title</t>
  </si>
  <si>
    <t xml:space="preserve">New in 2022</t>
  </si>
  <si>
    <t xml:space="preserve">Applicable</t>
  </si>
  <si>
    <t xml:space="preserve">Justification</t>
  </si>
  <si>
    <t xml:space="preserve">Implementation Status</t>
  </si>
  <si>
    <t xml:space="preserve">Owner</t>
  </si>
  <si>
    <t xml:space="preserve">Evidence / References</t>
  </si>
  <si>
    <t xml:space="preserve">Last Reviewed</t>
  </si>
  <si>
    <t xml:space="preserve">Notes</t>
  </si>
  <si>
    <t xml:space="preserve">5.1</t>
  </si>
  <si>
    <t xml:space="preserve">Policies for information security</t>
  </si>
  <si>
    <t xml:space="preserve">No</t>
  </si>
  <si>
    <t xml:space="preserve">Yes</t>
  </si>
  <si>
    <t xml:space="preserve">Not Started</t>
  </si>
  <si>
    <t xml:space="preserve">5.2</t>
  </si>
  <si>
    <t xml:space="preserve">Information security roles and responsibilities</t>
  </si>
  <si>
    <t xml:space="preserve">5.3</t>
  </si>
  <si>
    <t xml:space="preserve">Segregation of duties</t>
  </si>
  <si>
    <t xml:space="preserve">5.4</t>
  </si>
  <si>
    <t xml:space="preserve">Management responsibilities</t>
  </si>
  <si>
    <t xml:space="preserve">5.5</t>
  </si>
  <si>
    <t xml:space="preserve">Contact with authorities</t>
  </si>
  <si>
    <t xml:space="preserve">5.6</t>
  </si>
  <si>
    <t xml:space="preserve">Contact with special interest groups</t>
  </si>
  <si>
    <t xml:space="preserve">5.7</t>
  </si>
  <si>
    <t xml:space="preserve">Threat intelligence</t>
  </si>
  <si>
    <t xml:space="preserve">5.8</t>
  </si>
  <si>
    <t xml:space="preserve">Information security in project management</t>
  </si>
  <si>
    <t xml:space="preserve">5.9</t>
  </si>
  <si>
    <t xml:space="preserve">Inventory of information and other associated assets</t>
  </si>
  <si>
    <t xml:space="preserve">5.10</t>
  </si>
  <si>
    <t xml:space="preserve">Acceptable use of information and other associated assets</t>
  </si>
  <si>
    <t xml:space="preserve">5.11</t>
  </si>
  <si>
    <t xml:space="preserve">Return of assets</t>
  </si>
  <si>
    <t xml:space="preserve">5.12</t>
  </si>
  <si>
    <t xml:space="preserve">Classification of information</t>
  </si>
  <si>
    <t xml:space="preserve">5.13</t>
  </si>
  <si>
    <t xml:space="preserve">Labelling of information</t>
  </si>
  <si>
    <t xml:space="preserve">5.14</t>
  </si>
  <si>
    <t xml:space="preserve">Information transfer</t>
  </si>
  <si>
    <t xml:space="preserve">5.15</t>
  </si>
  <si>
    <t xml:space="preserve">Access control</t>
  </si>
  <si>
    <t xml:space="preserve">5.16</t>
  </si>
  <si>
    <t xml:space="preserve">Identity management</t>
  </si>
  <si>
    <t xml:space="preserve">5.17</t>
  </si>
  <si>
    <t xml:space="preserve">Authentication information</t>
  </si>
  <si>
    <t xml:space="preserve">5.18</t>
  </si>
  <si>
    <t xml:space="preserve">Access rights</t>
  </si>
  <si>
    <t xml:space="preserve">5.19</t>
  </si>
  <si>
    <t xml:space="preserve">Information security in supplier relationships</t>
  </si>
  <si>
    <t xml:space="preserve">5.20</t>
  </si>
  <si>
    <t xml:space="preserve">Addressing information security within supplier agreements</t>
  </si>
  <si>
    <t xml:space="preserve">5.21</t>
  </si>
  <si>
    <t xml:space="preserve">Managing information security in the ICT supply chain</t>
  </si>
  <si>
    <t xml:space="preserve">5.22</t>
  </si>
  <si>
    <t xml:space="preserve">Monitoring, review and change management of supplier services</t>
  </si>
  <si>
    <t xml:space="preserve">5.23</t>
  </si>
  <si>
    <t xml:space="preserve">Information security for use of cloud services</t>
  </si>
  <si>
    <t xml:space="preserve">5.24</t>
  </si>
  <si>
    <t xml:space="preserve">Information security incident management planning and preparation</t>
  </si>
  <si>
    <t xml:space="preserve">5.25</t>
  </si>
  <si>
    <t xml:space="preserve">Assessment and decision on information security events</t>
  </si>
  <si>
    <t xml:space="preserve">5.26</t>
  </si>
  <si>
    <t xml:space="preserve">Response to information security incidents</t>
  </si>
  <si>
    <t xml:space="preserve">5.27</t>
  </si>
  <si>
    <t xml:space="preserve">Learning from information security incidents</t>
  </si>
  <si>
    <t xml:space="preserve">5.28</t>
  </si>
  <si>
    <t xml:space="preserve">Collection of evidence</t>
  </si>
  <si>
    <t xml:space="preserve">5.29</t>
  </si>
  <si>
    <t xml:space="preserve">Information security during disruption</t>
  </si>
  <si>
    <t xml:space="preserve">5.30</t>
  </si>
  <si>
    <t xml:space="preserve">ICT readiness for business continuity</t>
  </si>
  <si>
    <t xml:space="preserve">5.31</t>
  </si>
  <si>
    <t xml:space="preserve">Legal, statutory, regulatory and contractual requirements</t>
  </si>
  <si>
    <t xml:space="preserve">5.32</t>
  </si>
  <si>
    <t xml:space="preserve">Intellectual property rights</t>
  </si>
  <si>
    <t xml:space="preserve">5.33</t>
  </si>
  <si>
    <t xml:space="preserve">Protection of records</t>
  </si>
  <si>
    <t xml:space="preserve">5.34</t>
  </si>
  <si>
    <t xml:space="preserve">Privacy and protection of PII</t>
  </si>
  <si>
    <t xml:space="preserve">5.35</t>
  </si>
  <si>
    <t xml:space="preserve">Independent review of information security</t>
  </si>
  <si>
    <t xml:space="preserve">5.36</t>
  </si>
  <si>
    <t xml:space="preserve">Compliance with policies, rules and standards for information security</t>
  </si>
  <si>
    <t xml:space="preserve">5.37</t>
  </si>
  <si>
    <t xml:space="preserve">Documented operating procedures</t>
  </si>
  <si>
    <t xml:space="preserve">6.1</t>
  </si>
  <si>
    <t xml:space="preserve">Screening</t>
  </si>
  <si>
    <t xml:space="preserve">6.2</t>
  </si>
  <si>
    <t xml:space="preserve">Terms and conditions of employment</t>
  </si>
  <si>
    <t xml:space="preserve">6.3</t>
  </si>
  <si>
    <t xml:space="preserve">Information security awareness, education and training</t>
  </si>
  <si>
    <t xml:space="preserve">6.4</t>
  </si>
  <si>
    <t xml:space="preserve">Disciplinary process</t>
  </si>
  <si>
    <t xml:space="preserve">6.5</t>
  </si>
  <si>
    <t xml:space="preserve">Responsibilities after termination or change of employment</t>
  </si>
  <si>
    <t xml:space="preserve">6.6</t>
  </si>
  <si>
    <t xml:space="preserve">Confidentiality or non-disclosure agreements</t>
  </si>
  <si>
    <t xml:space="preserve">6.7</t>
  </si>
  <si>
    <t xml:space="preserve">Remote working</t>
  </si>
  <si>
    <t xml:space="preserve">6.8</t>
  </si>
  <si>
    <t xml:space="preserve">Information security event reporting</t>
  </si>
  <si>
    <t xml:space="preserve">7.1</t>
  </si>
  <si>
    <t xml:space="preserve">Physical security perimeters</t>
  </si>
  <si>
    <t xml:space="preserve">7.2</t>
  </si>
  <si>
    <t xml:space="preserve">Physical entry</t>
  </si>
  <si>
    <t xml:space="preserve">7.3</t>
  </si>
  <si>
    <t xml:space="preserve">Securing offices, rooms and facilities</t>
  </si>
  <si>
    <t xml:space="preserve">7.4</t>
  </si>
  <si>
    <t xml:space="preserve">Physical security monitoring</t>
  </si>
  <si>
    <t xml:space="preserve">7.5</t>
  </si>
  <si>
    <t xml:space="preserve">Protecting against physical and environmental threats</t>
  </si>
  <si>
    <t xml:space="preserve">7.6</t>
  </si>
  <si>
    <t xml:space="preserve">Working in secure areas</t>
  </si>
  <si>
    <t xml:space="preserve">7.7</t>
  </si>
  <si>
    <t xml:space="preserve">Clear desk and clear screen</t>
  </si>
  <si>
    <t xml:space="preserve">7.8</t>
  </si>
  <si>
    <t xml:space="preserve">Equipment siting and protection</t>
  </si>
  <si>
    <t xml:space="preserve">7.9</t>
  </si>
  <si>
    <t xml:space="preserve">Security of assets off-premises</t>
  </si>
  <si>
    <t xml:space="preserve">7.10</t>
  </si>
  <si>
    <t xml:space="preserve">Storage media</t>
  </si>
  <si>
    <t xml:space="preserve">7.11</t>
  </si>
  <si>
    <t xml:space="preserve">Supporting utilities</t>
  </si>
  <si>
    <t xml:space="preserve">7.12</t>
  </si>
  <si>
    <t xml:space="preserve">Cabling security</t>
  </si>
  <si>
    <t xml:space="preserve">7.13</t>
  </si>
  <si>
    <t xml:space="preserve">Equipment maintenance</t>
  </si>
  <si>
    <t xml:space="preserve">7.14</t>
  </si>
  <si>
    <t xml:space="preserve">Secure disposal or re-use of equipment</t>
  </si>
  <si>
    <t xml:space="preserve">8.1</t>
  </si>
  <si>
    <t xml:space="preserve">User endpoint devices</t>
  </si>
  <si>
    <t xml:space="preserve">8.2</t>
  </si>
  <si>
    <t xml:space="preserve">Privileged access rights</t>
  </si>
  <si>
    <t xml:space="preserve">8.3</t>
  </si>
  <si>
    <t xml:space="preserve">Information access restriction</t>
  </si>
  <si>
    <t xml:space="preserve">8.4</t>
  </si>
  <si>
    <t xml:space="preserve">Access to source code</t>
  </si>
  <si>
    <t xml:space="preserve">8.5</t>
  </si>
  <si>
    <t xml:space="preserve">Secure authentication</t>
  </si>
  <si>
    <t xml:space="preserve">8.6</t>
  </si>
  <si>
    <t xml:space="preserve">Capacity management</t>
  </si>
  <si>
    <t xml:space="preserve">8.7</t>
  </si>
  <si>
    <t xml:space="preserve">Protection against malware</t>
  </si>
  <si>
    <t xml:space="preserve">8.8</t>
  </si>
  <si>
    <t xml:space="preserve">Management of technical vulnerabilities</t>
  </si>
  <si>
    <t xml:space="preserve">8.9</t>
  </si>
  <si>
    <t xml:space="preserve">Configuration management</t>
  </si>
  <si>
    <t xml:space="preserve">8.10</t>
  </si>
  <si>
    <t xml:space="preserve">Information deletion</t>
  </si>
  <si>
    <t xml:space="preserve">8.11</t>
  </si>
  <si>
    <t xml:space="preserve">Data masking</t>
  </si>
  <si>
    <t xml:space="preserve">8.12</t>
  </si>
  <si>
    <t xml:space="preserve">Data leakage prevention</t>
  </si>
  <si>
    <t xml:space="preserve">8.13</t>
  </si>
  <si>
    <t xml:space="preserve">Information backup</t>
  </si>
  <si>
    <t xml:space="preserve">8.14</t>
  </si>
  <si>
    <t xml:space="preserve">Redundancy of information processing facilities</t>
  </si>
  <si>
    <t xml:space="preserve">8.15</t>
  </si>
  <si>
    <t xml:space="preserve">Logging</t>
  </si>
  <si>
    <t xml:space="preserve">8.16</t>
  </si>
  <si>
    <t xml:space="preserve">Monitoring activities</t>
  </si>
  <si>
    <t xml:space="preserve">8.17</t>
  </si>
  <si>
    <t xml:space="preserve">Clock synchronization</t>
  </si>
  <si>
    <t xml:space="preserve">8.18</t>
  </si>
  <si>
    <t xml:space="preserve">Use of privileged utility programs</t>
  </si>
  <si>
    <t xml:space="preserve">8.19</t>
  </si>
  <si>
    <t xml:space="preserve">Installation of software on operational systems</t>
  </si>
  <si>
    <t xml:space="preserve">8.20</t>
  </si>
  <si>
    <t xml:space="preserve">Networks security</t>
  </si>
  <si>
    <t xml:space="preserve">8.21</t>
  </si>
  <si>
    <t xml:space="preserve">Security of network services</t>
  </si>
  <si>
    <t xml:space="preserve">8.22</t>
  </si>
  <si>
    <t xml:space="preserve">Segregation of networks</t>
  </si>
  <si>
    <t xml:space="preserve">8.23</t>
  </si>
  <si>
    <t xml:space="preserve">Web filtering</t>
  </si>
  <si>
    <t xml:space="preserve">8.24</t>
  </si>
  <si>
    <t xml:space="preserve">Use of cryptography</t>
  </si>
  <si>
    <t xml:space="preserve">8.25</t>
  </si>
  <si>
    <t xml:space="preserve">Secure development life cycle</t>
  </si>
  <si>
    <t xml:space="preserve">8.26</t>
  </si>
  <si>
    <t xml:space="preserve">Application security requirements</t>
  </si>
  <si>
    <t xml:space="preserve">8.27</t>
  </si>
  <si>
    <t xml:space="preserve">Secure system architecture and engineering principles</t>
  </si>
  <si>
    <t xml:space="preserve">8.28</t>
  </si>
  <si>
    <t xml:space="preserve">Secure coding</t>
  </si>
  <si>
    <t xml:space="preserve">8.29</t>
  </si>
  <si>
    <t xml:space="preserve">Security testing in development and acceptance</t>
  </si>
  <si>
    <t xml:space="preserve">8.30</t>
  </si>
  <si>
    <t xml:space="preserve">Outsourced development</t>
  </si>
  <si>
    <t xml:space="preserve">8.31</t>
  </si>
  <si>
    <t xml:space="preserve">Separation of development, test and production environments</t>
  </si>
  <si>
    <t xml:space="preserve">8.32</t>
  </si>
  <si>
    <t xml:space="preserve">Change management</t>
  </si>
  <si>
    <t xml:space="preserve">8.33</t>
  </si>
  <si>
    <t xml:space="preserve">Test information</t>
  </si>
  <si>
    <t xml:space="preserve">8.34</t>
  </si>
  <si>
    <t xml:space="preserve">Protection of information systems during audit testing</t>
  </si>
  <si>
    <t xml:space="preserve">Statement of Applicability Dashboard</t>
  </si>
  <si>
    <t xml:space="preserve">Live summary calculated from the Statement of Applicability tab.</t>
  </si>
  <si>
    <t xml:space="preserve">Total controls</t>
  </si>
  <si>
    <t xml:space="preserve">By status</t>
  </si>
  <si>
    <t xml:space="preserve">Applicable controls</t>
  </si>
  <si>
    <t xml:space="preserve">Implemented</t>
  </si>
  <si>
    <t xml:space="preserve">In Progress</t>
  </si>
  <si>
    <t xml:space="preserve">Overall implementation %</t>
  </si>
  <si>
    <t xml:space="preserve">Not Applicable</t>
  </si>
  <si>
    <t xml:space="preserve">Implementation by theme</t>
  </si>
  <si>
    <t xml:space="preserve">Total</t>
  </si>
  <si>
    <t xml:space="preserve">% Implemented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</si>
</sst>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%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1B2A4A"/>
      <name val="Arial"/>
      <family val="0"/>
      <charset val="1"/>
    </font>
    <font>
      <sz val="11"/>
      <color rgb="FF4B5563"/>
      <name val="Arial"/>
      <family val="0"/>
      <charset val="1"/>
    </font>
    <font>
      <sz val="10.5"/>
      <name val="Arial"/>
      <family val="0"/>
      <charset val="1"/>
    </font>
    <font>
      <b val="true"/>
      <sz val="13"/>
      <color rgb="FF1B2A4A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i val="true"/>
      <sz val="9.5"/>
      <color rgb="FF6B7280"/>
      <name val="Arial"/>
      <family val="0"/>
      <charset val="1"/>
    </font>
    <font>
      <b val="true"/>
      <sz val="10.5"/>
      <name val="Arial"/>
      <family val="0"/>
      <charset val="1"/>
    </font>
    <font>
      <b val="true"/>
      <sz val="16"/>
      <color rgb="FF1B2A4A"/>
      <name val="Arial"/>
      <family val="0"/>
      <charset val="1"/>
    </font>
    <font>
      <b val="true"/>
      <sz val="16"/>
      <color rgb="FF1E7E34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1B2A4A"/>
        <bgColor rgb="FF003366"/>
      </patternFill>
    </fill>
    <fill>
      <patternFill patternType="solid">
        <fgColor rgb="FFF3F4F6"/>
        <bgColor rgb="FFF9F9F9"/>
      </patternFill>
    </fill>
    <fill>
      <patternFill patternType="solid">
        <fgColor rgb="FFFFF9C4"/>
        <bgColor rgb="FFF9F9F9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5">
    <dxf>
      <fill>
        <patternFill>
          <bgColor rgb="FFC6E0B4"/>
        </patternFill>
      </fill>
    </dxf>
    <dxf>
      <fill>
        <patternFill>
          <bgColor rgb="FFFFE699"/>
        </patternFill>
      </fill>
    </dxf>
    <dxf>
      <fill>
        <patternFill>
          <bgColor rgb="FFF4B6B6"/>
        </patternFill>
      </fill>
    </dxf>
    <dxf>
      <fill>
        <patternFill>
          <bgColor rgb="FFF3F4F6"/>
        </patternFill>
      </fill>
    </dxf>
    <dxf>
      <fill>
        <patternFill>
          <bgColor rgb="FFDCE6F1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E7E34"/>
      <rgbColor rgb="FF000080"/>
      <rgbColor rgb="FF808000"/>
      <rgbColor rgb="FF800080"/>
      <rgbColor rgb="FF008080"/>
      <rgbColor rgb="FFD9D9D9"/>
      <rgbColor rgb="FF878787"/>
      <rgbColor rgb="FF9999FF"/>
      <rgbColor rgb="FFC0504D"/>
      <rgbColor rgb="FFFFF9C4"/>
      <rgbColor rgb="FFDCE6F1"/>
      <rgbColor rgb="FF660066"/>
      <rgbColor rgb="FFFF8080"/>
      <rgbColor rgb="FF0066CC"/>
      <rgbColor rgb="FFD1D5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3F4F6"/>
      <rgbColor rgb="FFC6E0B4"/>
      <rgbColor rgb="FFFFE699"/>
      <rgbColor rgb="FFF9F9F9"/>
      <rgbColor rgb="FFFF99CC"/>
      <rgbColor rgb="FFCC99FF"/>
      <rgbColor rgb="FFF4B6B6"/>
      <rgbColor rgb="FF4F81BD"/>
      <rgbColor rgb="FF33CCCC"/>
      <rgbColor rgb="FF9BBB59"/>
      <rgbColor rgb="FFFFCC00"/>
      <rgbColor rgb="FFFF9900"/>
      <rgbColor rgb="FFFF6600"/>
      <rgbColor rgb="FF6B7280"/>
      <rgbColor rgb="FF8064A2"/>
      <rgbColor rgb="FF003366"/>
      <rgbColor rgb="FF339966"/>
      <rgbColor rgb="FF003300"/>
      <rgbColor rgb="FF333300"/>
      <rgbColor rgb="FF993300"/>
      <rgbColor rgb="FF993366"/>
      <rgbColor rgb="FF4B5563"/>
      <rgbColor rgb="FF1B2A4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charts/_rels/chart1.xml.rels><?xml version="1.0" encoding="UTF-8"?>
<Relationships xmlns="http://schemas.openxmlformats.org/package/2006/relationships"><Relationship Id="rId1" Type="http://schemas.microsoft.com/office/2011/relationships/chartStyle" Target="style1.xml"/><Relationship Id="rId2" Type="http://schemas.microsoft.com/office/2011/relationships/chartColorStyle" Target="colors1.xml"/>
</Relationships>
</file>

<file path=xl/charts/_rels/chart2.xml.rels><?xml version="1.0" encoding="UTF-8"?>
<Relationships xmlns="http://schemas.openxmlformats.org/package/2006/relationships"><Relationship Id="rId1" Type="http://schemas.microsoft.com/office/2011/relationships/chartStyle" Target="style2.xml"/><Relationship Id="rId2" Type="http://schemas.microsoft.com/office/2011/relationships/chartColorStyle" Target="colors2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style val="10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sz="1800" b="1" u="none" strike="noStrike">
                <a:solidFill>
                  <a:srgbClr val="000000"/>
                </a:solidFill>
                <a:uFillTx/>
                <a:latin typeface="Calibri"/>
              </a:rPr>
              <a:t>Implementation percent by theme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1260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0">
                  <a:solidFill>
                    <a:srgbClr val="F9F9F9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Dashboard!$B$13:$B$16</c:f>
              <c:strCache>
                <c:ptCount val="4"/>
                <c:pt idx="0">
                  <c:v>Organizational</c:v>
                </c:pt>
                <c:pt idx="1">
                  <c:v>People</c:v>
                </c:pt>
                <c:pt idx="2">
                  <c:v>Physical</c:v>
                </c:pt>
                <c:pt idx="3">
                  <c:v>Technological</c:v>
                </c:pt>
              </c:strCache>
            </c:strRef>
          </c:cat>
          <c:val>
            <c:numRef>
              <c:f>Dashboard!$E$13:$E$16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gapWidth val="150"/>
        <c:overlap val="0"/>
        <c:axId val="49460890"/>
        <c:axId val="97241691"/>
      </c:barChart>
      <c:catAx>
        <c:axId val="4946089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97241691"/>
        <c:crosses val="autoZero"/>
        <c:auto val="1"/>
        <c:lblAlgn val="ctr"/>
        <c:lblOffset val="100"/>
        <c:noMultiLvlLbl val="0"/>
      </c:catAx>
      <c:valAx>
        <c:axId val="97241691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sz="1000" b="1" u="none" strike="noStrike">
                    <a:solidFill>
                      <a:srgbClr val="000000"/>
                    </a:solidFill>
                    <a:uFillTx/>
                    <a:latin typeface="Calibri"/>
                  </a:rPr>
                  <a:t>Percent implemented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%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49460890"/>
        <c:crosses val="autoZero"/>
        <c:crossBetween val="between"/>
      </c:valAx>
      <c:spPr>
        <a:solidFill>
          <a:srgbClr val="FFFFFF"/>
        </a:solidFill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sz="1800" b="1" u="none" strike="noStrike">
                <a:solidFill>
                  <a:srgbClr val="000000"/>
                </a:solidFill>
                <a:uFillTx/>
                <a:latin typeface="Calibri"/>
              </a:rPr>
              <a:t>Controls by status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pieChart>
        <c:varyColors val="1"/>
        <c:ser>
          <c:idx val="0"/>
          <c:order val="0"/>
          <c:spPr>
            <a:solidFill>
              <a:srgbClr val="4F81BD"/>
            </a:solidFill>
            <a:ln w="12600">
              <a:noFill/>
            </a:ln>
          </c:spPr>
          <c:explosion val="0"/>
          <c:dPt>
            <c:idx val="0"/>
            <c:spPr>
              <a:solidFill>
                <a:srgbClr val="4F81BD"/>
              </a:solidFill>
              <a:ln w="12600">
                <a:noFill/>
              </a:ln>
            </c:spPr>
          </c:dPt>
          <c:dPt>
            <c:idx val="1"/>
            <c:spPr>
              <a:solidFill>
                <a:srgbClr val="C0504D"/>
              </a:solidFill>
              <a:ln w="12600">
                <a:noFill/>
              </a:ln>
            </c:spPr>
          </c:dPt>
          <c:dPt>
            <c:idx val="2"/>
            <c:spPr>
              <a:solidFill>
                <a:srgbClr val="9BBB59"/>
              </a:solidFill>
              <a:ln w="12600">
                <a:noFill/>
              </a:ln>
            </c:spPr>
          </c:dPt>
          <c:dPt>
            <c:idx val="3"/>
            <c:spPr>
              <a:solidFill>
                <a:srgbClr val="8064A2"/>
              </a:solidFill>
              <a:ln w="12600">
                <a:noFill/>
              </a:ln>
            </c:spPr>
          </c:dPt>
          <c:dLbls>
            <c:dLbl>
              <c:idx val="0"/>
              <c:txPr>
                <a:bodyPr wrap="none"/>
                <a:lstStyle/>
                <a:p>
                  <a:pPr>
                    <a:defRPr sz="1000" b="0" u="none" strike="noStrike">
                      <a:uFillTx/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"/>
              <c:txPr>
                <a:bodyPr wrap="none"/>
                <a:lstStyle/>
                <a:p>
                  <a:pPr>
                    <a:defRPr sz="1000" b="0" u="none" strike="noStrike">
                      <a:uFillTx/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2"/>
              <c:txPr>
                <a:bodyPr wrap="none"/>
                <a:lstStyle/>
                <a:p>
                  <a:pPr>
                    <a:defRPr sz="1000" b="0" u="none" strike="noStrike">
                      <a:uFillTx/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3"/>
              <c:txPr>
                <a:bodyPr wrap="none"/>
                <a:lstStyle/>
                <a:p>
                  <a:pPr>
                    <a:defRPr sz="1000" b="0" u="none" strike="noStrike">
                      <a:uFillTx/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0">
                  <a:solidFill>
                    <a:srgbClr val="000000"/>
                  </a:solidFill>
                </a:ln>
              </c:spPr>
            </c:leaderLines>
          </c:dLbls>
          <c:cat>
            <c:strRef>
              <c:f>Dashboard!$D$6:$D$9</c:f>
              <c:strCache>
                <c:ptCount val="4"/>
                <c:pt idx="0">
                  <c:v>Not Started</c:v>
                </c:pt>
                <c:pt idx="1">
                  <c:v>In Progress</c:v>
                </c:pt>
                <c:pt idx="2">
                  <c:v>Implemented</c:v>
                </c:pt>
                <c:pt idx="3">
                  <c:v>Not Applicable</c:v>
                </c:pt>
              </c:strCache>
            </c:strRef>
          </c:cat>
          <c:val>
            <c:numRef>
              <c:f>Dashboard!$E$6:$E$9</c:f>
              <c:numCache>
                <c:formatCode>General</c:formatCode>
                <c:ptCount val="4"/>
                <c:pt idx="0">
                  <c:v>93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firstSliceAng val="0"/>
      </c:pieChart>
      <c:spPr>
        <a:solidFill>
          <a:srgbClr val="FFFFFF"/>
        </a:solidFill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uFillTx/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419">
  <cs:axisTitle>
    <cs:lnRef idx="0"/>
    <cs:fillRef idx="0"/>
    <cs:effectRef idx="0"/>
    <cs:fontRef idx="minor"/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charts/style2.xml><?xml version="1.0" encoding="utf-8"?>
<cs:chartStyle xmlns:cs="http://schemas.microsoft.com/office/drawing/2012/chartStyle" xmlns:a="http://schemas.openxmlformats.org/drawingml/2006/main" id="419">
  <cs:axisTitle>
    <cs:lnRef idx="0"/>
    <cs:fillRef idx="0"/>
    <cs:effectRef idx="0"/>
    <cs:fontRef idx="minor"/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6</xdr:col>
      <xdr:colOff>0</xdr:colOff>
      <xdr:row>10</xdr:row>
      <xdr:rowOff>0</xdr:rowOff>
    </xdr:from>
    <xdr:to>
      <xdr:col>15</xdr:col>
      <xdr:colOff>255960</xdr:colOff>
      <xdr:row>25</xdr:row>
      <xdr:rowOff>7560</xdr:rowOff>
    </xdr:to>
    <xdr:graphicFrame>
      <xdr:nvGraphicFramePr>
        <xdr:cNvPr id="1" name="Chart 1"/>
        <xdr:cNvGraphicFramePr/>
      </xdr:nvGraphicFramePr>
      <xdr:xfrm>
        <a:off x="5897880" y="2233440"/>
        <a:ext cx="5759640" cy="287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0</xdr:colOff>
      <xdr:row>20</xdr:row>
      <xdr:rowOff>0</xdr:rowOff>
    </xdr:from>
    <xdr:to>
      <xdr:col>13</xdr:col>
      <xdr:colOff>39240</xdr:colOff>
      <xdr:row>35</xdr:row>
      <xdr:rowOff>22320</xdr:rowOff>
    </xdr:to>
    <xdr:graphicFrame>
      <xdr:nvGraphicFramePr>
        <xdr:cNvPr id="2" name="Chart 2"/>
        <xdr:cNvGraphicFramePr/>
      </xdr:nvGraphicFramePr>
      <xdr:xfrm>
        <a:off x="5897880" y="4152960"/>
        <a:ext cx="4319640" cy="287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D2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00"/>
    <col collapsed="false" customWidth="true" hidden="false" outlineLevel="0" max="3" min="3" style="0" width="12"/>
    <col collapsed="false" customWidth="true" hidden="false" outlineLevel="0" max="4" min="4" style="0" width="16"/>
  </cols>
  <sheetData>
    <row r="2" customFormat="false" ht="22.05" hidden="false" customHeight="false" outlineLevel="0" collapsed="false">
      <c r="B2" s="1" t="s">
        <v>0</v>
      </c>
    </row>
    <row r="3" customFormat="false" ht="15" hidden="false" customHeight="false" outlineLevel="0" collapsed="false">
      <c r="B3" s="2" t="s">
        <v>1</v>
      </c>
    </row>
    <row r="5" customFormat="false" ht="39.75" hidden="false" customHeight="true" outlineLevel="0" collapsed="false">
      <c r="B5" s="3" t="s">
        <v>2</v>
      </c>
    </row>
    <row r="7" customFormat="false" ht="16.15" hidden="false" customHeight="false" outlineLevel="0" collapsed="false">
      <c r="B7" s="4" t="s">
        <v>3</v>
      </c>
    </row>
    <row r="8" customFormat="false" ht="18" hidden="false" customHeight="true" outlineLevel="0" collapsed="false">
      <c r="B8" s="3" t="s">
        <v>4</v>
      </c>
    </row>
    <row r="9" customFormat="false" ht="18" hidden="false" customHeight="true" outlineLevel="0" collapsed="false">
      <c r="B9" s="3" t="s">
        <v>5</v>
      </c>
    </row>
    <row r="10" customFormat="false" ht="18" hidden="false" customHeight="true" outlineLevel="0" collapsed="false">
      <c r="B10" s="3" t="s">
        <v>6</v>
      </c>
    </row>
    <row r="11" customFormat="false" ht="18" hidden="false" customHeight="true" outlineLevel="0" collapsed="false">
      <c r="B11" s="3" t="s">
        <v>7</v>
      </c>
    </row>
    <row r="12" customFormat="false" ht="18" hidden="false" customHeight="true" outlineLevel="0" collapsed="false">
      <c r="B12" s="3" t="s">
        <v>8</v>
      </c>
    </row>
    <row r="14" customFormat="false" ht="16.15" hidden="false" customHeight="false" outlineLevel="0" collapsed="false">
      <c r="B14" s="4" t="s">
        <v>9</v>
      </c>
    </row>
    <row r="16" customFormat="false" ht="15" hidden="false" customHeight="false" outlineLevel="0" collapsed="false">
      <c r="B16" s="5" t="s">
        <v>10</v>
      </c>
      <c r="C16" s="5" t="s">
        <v>11</v>
      </c>
      <c r="D16" s="5" t="s">
        <v>12</v>
      </c>
    </row>
    <row r="17" customFormat="false" ht="15" hidden="false" customHeight="false" outlineLevel="0" collapsed="false">
      <c r="B17" s="6" t="s">
        <v>13</v>
      </c>
      <c r="C17" s="6" t="n">
        <v>37</v>
      </c>
      <c r="D17" s="6" t="s">
        <v>14</v>
      </c>
    </row>
    <row r="18" customFormat="false" ht="15" hidden="false" customHeight="false" outlineLevel="0" collapsed="false">
      <c r="B18" s="6" t="s">
        <v>15</v>
      </c>
      <c r="C18" s="6" t="n">
        <v>8</v>
      </c>
      <c r="D18" s="6" t="s">
        <v>16</v>
      </c>
    </row>
    <row r="19" customFormat="false" ht="15" hidden="false" customHeight="false" outlineLevel="0" collapsed="false">
      <c r="B19" s="6" t="s">
        <v>17</v>
      </c>
      <c r="C19" s="6" t="n">
        <v>14</v>
      </c>
      <c r="D19" s="6" t="s">
        <v>18</v>
      </c>
    </row>
    <row r="20" customFormat="false" ht="15" hidden="false" customHeight="false" outlineLevel="0" collapsed="false">
      <c r="B20" s="6" t="s">
        <v>19</v>
      </c>
      <c r="C20" s="6" t="n">
        <v>34</v>
      </c>
      <c r="D20" s="6" t="s">
        <v>20</v>
      </c>
    </row>
    <row r="23" customFormat="false" ht="35.05" hidden="false" customHeight="false" outlineLevel="0" collapsed="false">
      <c r="B23" s="7" t="s">
        <v>21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9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16"/>
    <col collapsed="false" customWidth="true" hidden="false" outlineLevel="0" max="3" min="3" style="0" width="48"/>
    <col collapsed="false" customWidth="true" hidden="false" outlineLevel="0" max="5" min="4" style="0" width="12"/>
    <col collapsed="false" customWidth="true" hidden="false" outlineLevel="0" max="6" min="6" style="0" width="34"/>
    <col collapsed="false" customWidth="true" hidden="false" outlineLevel="0" max="7" min="7" style="0" width="18"/>
    <col collapsed="false" customWidth="true" hidden="false" outlineLevel="0" max="8" min="8" style="0" width="16"/>
    <col collapsed="false" customWidth="true" hidden="false" outlineLevel="0" max="9" min="9" style="0" width="30"/>
    <col collapsed="false" customWidth="true" hidden="false" outlineLevel="0" max="10" min="10" style="0" width="14"/>
    <col collapsed="false" customWidth="true" hidden="false" outlineLevel="0" max="11" min="11" style="0" width="28"/>
  </cols>
  <sheetData>
    <row r="1" customFormat="false" ht="30" hidden="false" customHeight="true" outlineLevel="0" collapsed="false">
      <c r="A1" s="8" t="s">
        <v>22</v>
      </c>
      <c r="B1" s="8" t="s">
        <v>10</v>
      </c>
      <c r="C1" s="8" t="s">
        <v>23</v>
      </c>
      <c r="D1" s="8" t="s">
        <v>24</v>
      </c>
      <c r="E1" s="8" t="s">
        <v>25</v>
      </c>
      <c r="F1" s="8" t="s">
        <v>26</v>
      </c>
      <c r="G1" s="8" t="s">
        <v>27</v>
      </c>
      <c r="H1" s="8" t="s">
        <v>28</v>
      </c>
      <c r="I1" s="8" t="s">
        <v>29</v>
      </c>
      <c r="J1" s="8" t="s">
        <v>30</v>
      </c>
      <c r="K1" s="8" t="s">
        <v>31</v>
      </c>
    </row>
    <row r="2" customFormat="false" ht="15.75" hidden="false" customHeight="true" outlineLevel="0" collapsed="false">
      <c r="A2" s="9" t="s">
        <v>32</v>
      </c>
      <c r="B2" s="9" t="s">
        <v>13</v>
      </c>
      <c r="C2" s="9" t="s">
        <v>33</v>
      </c>
      <c r="D2" s="9" t="s">
        <v>34</v>
      </c>
      <c r="E2" s="10" t="s">
        <v>35</v>
      </c>
      <c r="F2" s="10"/>
      <c r="G2" s="10" t="s">
        <v>36</v>
      </c>
      <c r="H2" s="10"/>
      <c r="I2" s="10"/>
      <c r="J2" s="10"/>
      <c r="K2" s="10"/>
    </row>
    <row r="3" customFormat="false" ht="15.75" hidden="false" customHeight="true" outlineLevel="0" collapsed="false">
      <c r="A3" s="9" t="s">
        <v>37</v>
      </c>
      <c r="B3" s="9" t="s">
        <v>13</v>
      </c>
      <c r="C3" s="9" t="s">
        <v>38</v>
      </c>
      <c r="D3" s="9" t="s">
        <v>34</v>
      </c>
      <c r="E3" s="10" t="s">
        <v>35</v>
      </c>
      <c r="F3" s="10"/>
      <c r="G3" s="10" t="s">
        <v>36</v>
      </c>
      <c r="H3" s="10"/>
      <c r="I3" s="10"/>
      <c r="J3" s="10"/>
      <c r="K3" s="10"/>
    </row>
    <row r="4" customFormat="false" ht="15.75" hidden="false" customHeight="true" outlineLevel="0" collapsed="false">
      <c r="A4" s="9" t="s">
        <v>39</v>
      </c>
      <c r="B4" s="9" t="s">
        <v>13</v>
      </c>
      <c r="C4" s="9" t="s">
        <v>40</v>
      </c>
      <c r="D4" s="9" t="s">
        <v>34</v>
      </c>
      <c r="E4" s="10" t="s">
        <v>35</v>
      </c>
      <c r="F4" s="10"/>
      <c r="G4" s="10" t="s">
        <v>36</v>
      </c>
      <c r="H4" s="10"/>
      <c r="I4" s="10"/>
      <c r="J4" s="10"/>
      <c r="K4" s="10"/>
    </row>
    <row r="5" customFormat="false" ht="15.75" hidden="false" customHeight="true" outlineLevel="0" collapsed="false">
      <c r="A5" s="9" t="s">
        <v>41</v>
      </c>
      <c r="B5" s="9" t="s">
        <v>13</v>
      </c>
      <c r="C5" s="9" t="s">
        <v>42</v>
      </c>
      <c r="D5" s="9" t="s">
        <v>34</v>
      </c>
      <c r="E5" s="10" t="s">
        <v>35</v>
      </c>
      <c r="F5" s="10"/>
      <c r="G5" s="10" t="s">
        <v>36</v>
      </c>
      <c r="H5" s="10"/>
      <c r="I5" s="10"/>
      <c r="J5" s="10"/>
      <c r="K5" s="10"/>
    </row>
    <row r="6" customFormat="false" ht="15.75" hidden="false" customHeight="true" outlineLevel="0" collapsed="false">
      <c r="A6" s="9" t="s">
        <v>43</v>
      </c>
      <c r="B6" s="9" t="s">
        <v>13</v>
      </c>
      <c r="C6" s="9" t="s">
        <v>44</v>
      </c>
      <c r="D6" s="9" t="s">
        <v>34</v>
      </c>
      <c r="E6" s="10" t="s">
        <v>35</v>
      </c>
      <c r="F6" s="10"/>
      <c r="G6" s="10" t="s">
        <v>36</v>
      </c>
      <c r="H6" s="10"/>
      <c r="I6" s="10"/>
      <c r="J6" s="10"/>
      <c r="K6" s="10"/>
    </row>
    <row r="7" customFormat="false" ht="15.75" hidden="false" customHeight="true" outlineLevel="0" collapsed="false">
      <c r="A7" s="9" t="s">
        <v>45</v>
      </c>
      <c r="B7" s="9" t="s">
        <v>13</v>
      </c>
      <c r="C7" s="9" t="s">
        <v>46</v>
      </c>
      <c r="D7" s="9" t="s">
        <v>34</v>
      </c>
      <c r="E7" s="10" t="s">
        <v>35</v>
      </c>
      <c r="F7" s="10"/>
      <c r="G7" s="10" t="s">
        <v>36</v>
      </c>
      <c r="H7" s="10"/>
      <c r="I7" s="10"/>
      <c r="J7" s="10"/>
      <c r="K7" s="10"/>
    </row>
    <row r="8" customFormat="false" ht="15.75" hidden="false" customHeight="true" outlineLevel="0" collapsed="false">
      <c r="A8" s="9" t="s">
        <v>47</v>
      </c>
      <c r="B8" s="9" t="s">
        <v>13</v>
      </c>
      <c r="C8" s="9" t="s">
        <v>48</v>
      </c>
      <c r="D8" s="9" t="s">
        <v>35</v>
      </c>
      <c r="E8" s="10" t="s">
        <v>35</v>
      </c>
      <c r="F8" s="10"/>
      <c r="G8" s="10" t="s">
        <v>36</v>
      </c>
      <c r="H8" s="10"/>
      <c r="I8" s="10"/>
      <c r="J8" s="10"/>
      <c r="K8" s="10"/>
    </row>
    <row r="9" customFormat="false" ht="15.75" hidden="false" customHeight="true" outlineLevel="0" collapsed="false">
      <c r="A9" s="9" t="s">
        <v>49</v>
      </c>
      <c r="B9" s="9" t="s">
        <v>13</v>
      </c>
      <c r="C9" s="9" t="s">
        <v>50</v>
      </c>
      <c r="D9" s="9" t="s">
        <v>34</v>
      </c>
      <c r="E9" s="10" t="s">
        <v>35</v>
      </c>
      <c r="F9" s="10"/>
      <c r="G9" s="10" t="s">
        <v>36</v>
      </c>
      <c r="H9" s="10"/>
      <c r="I9" s="10"/>
      <c r="J9" s="10"/>
      <c r="K9" s="10"/>
    </row>
    <row r="10" customFormat="false" ht="15.75" hidden="false" customHeight="true" outlineLevel="0" collapsed="false">
      <c r="A10" s="9" t="s">
        <v>51</v>
      </c>
      <c r="B10" s="9" t="s">
        <v>13</v>
      </c>
      <c r="C10" s="9" t="s">
        <v>52</v>
      </c>
      <c r="D10" s="9" t="s">
        <v>34</v>
      </c>
      <c r="E10" s="10" t="s">
        <v>35</v>
      </c>
      <c r="F10" s="10"/>
      <c r="G10" s="10" t="s">
        <v>36</v>
      </c>
      <c r="H10" s="10"/>
      <c r="I10" s="10"/>
      <c r="J10" s="10"/>
      <c r="K10" s="10"/>
    </row>
    <row r="11" customFormat="false" ht="15.75" hidden="false" customHeight="true" outlineLevel="0" collapsed="false">
      <c r="A11" s="9" t="s">
        <v>53</v>
      </c>
      <c r="B11" s="9" t="s">
        <v>13</v>
      </c>
      <c r="C11" s="9" t="s">
        <v>54</v>
      </c>
      <c r="D11" s="9" t="s">
        <v>34</v>
      </c>
      <c r="E11" s="10" t="s">
        <v>35</v>
      </c>
      <c r="F11" s="10"/>
      <c r="G11" s="10" t="s">
        <v>36</v>
      </c>
      <c r="H11" s="10"/>
      <c r="I11" s="10"/>
      <c r="J11" s="10"/>
      <c r="K11" s="10"/>
    </row>
    <row r="12" customFormat="false" ht="15.75" hidden="false" customHeight="true" outlineLevel="0" collapsed="false">
      <c r="A12" s="9" t="s">
        <v>55</v>
      </c>
      <c r="B12" s="9" t="s">
        <v>13</v>
      </c>
      <c r="C12" s="9" t="s">
        <v>56</v>
      </c>
      <c r="D12" s="9" t="s">
        <v>34</v>
      </c>
      <c r="E12" s="10" t="s">
        <v>35</v>
      </c>
      <c r="F12" s="10"/>
      <c r="G12" s="10" t="s">
        <v>36</v>
      </c>
      <c r="H12" s="10"/>
      <c r="I12" s="10"/>
      <c r="J12" s="10"/>
      <c r="K12" s="10"/>
    </row>
    <row r="13" customFormat="false" ht="15.75" hidden="false" customHeight="true" outlineLevel="0" collapsed="false">
      <c r="A13" s="9" t="s">
        <v>57</v>
      </c>
      <c r="B13" s="9" t="s">
        <v>13</v>
      </c>
      <c r="C13" s="9" t="s">
        <v>58</v>
      </c>
      <c r="D13" s="9" t="s">
        <v>34</v>
      </c>
      <c r="E13" s="10" t="s">
        <v>35</v>
      </c>
      <c r="F13" s="10"/>
      <c r="G13" s="10" t="s">
        <v>36</v>
      </c>
      <c r="H13" s="10"/>
      <c r="I13" s="10"/>
      <c r="J13" s="10"/>
      <c r="K13" s="10"/>
    </row>
    <row r="14" customFormat="false" ht="15.75" hidden="false" customHeight="true" outlineLevel="0" collapsed="false">
      <c r="A14" s="9" t="s">
        <v>59</v>
      </c>
      <c r="B14" s="9" t="s">
        <v>13</v>
      </c>
      <c r="C14" s="9" t="s">
        <v>60</v>
      </c>
      <c r="D14" s="9" t="s">
        <v>34</v>
      </c>
      <c r="E14" s="10" t="s">
        <v>35</v>
      </c>
      <c r="F14" s="10"/>
      <c r="G14" s="10" t="s">
        <v>36</v>
      </c>
      <c r="H14" s="10"/>
      <c r="I14" s="10"/>
      <c r="J14" s="10"/>
      <c r="K14" s="10"/>
    </row>
    <row r="15" customFormat="false" ht="15.75" hidden="false" customHeight="true" outlineLevel="0" collapsed="false">
      <c r="A15" s="9" t="s">
        <v>61</v>
      </c>
      <c r="B15" s="9" t="s">
        <v>13</v>
      </c>
      <c r="C15" s="9" t="s">
        <v>62</v>
      </c>
      <c r="D15" s="9" t="s">
        <v>34</v>
      </c>
      <c r="E15" s="10" t="s">
        <v>35</v>
      </c>
      <c r="F15" s="10"/>
      <c r="G15" s="10" t="s">
        <v>36</v>
      </c>
      <c r="H15" s="10"/>
      <c r="I15" s="10"/>
      <c r="J15" s="10"/>
      <c r="K15" s="10"/>
    </row>
    <row r="16" customFormat="false" ht="15.75" hidden="false" customHeight="true" outlineLevel="0" collapsed="false">
      <c r="A16" s="9" t="s">
        <v>63</v>
      </c>
      <c r="B16" s="9" t="s">
        <v>13</v>
      </c>
      <c r="C16" s="9" t="s">
        <v>64</v>
      </c>
      <c r="D16" s="9" t="s">
        <v>34</v>
      </c>
      <c r="E16" s="10" t="s">
        <v>35</v>
      </c>
      <c r="F16" s="10"/>
      <c r="G16" s="10" t="s">
        <v>36</v>
      </c>
      <c r="H16" s="10"/>
      <c r="I16" s="10"/>
      <c r="J16" s="10"/>
      <c r="K16" s="10"/>
    </row>
    <row r="17" customFormat="false" ht="15.75" hidden="false" customHeight="true" outlineLevel="0" collapsed="false">
      <c r="A17" s="9" t="s">
        <v>65</v>
      </c>
      <c r="B17" s="9" t="s">
        <v>13</v>
      </c>
      <c r="C17" s="9" t="s">
        <v>66</v>
      </c>
      <c r="D17" s="9" t="s">
        <v>34</v>
      </c>
      <c r="E17" s="10" t="s">
        <v>35</v>
      </c>
      <c r="F17" s="10"/>
      <c r="G17" s="10" t="s">
        <v>36</v>
      </c>
      <c r="H17" s="10"/>
      <c r="I17" s="10"/>
      <c r="J17" s="10"/>
      <c r="K17" s="10"/>
    </row>
    <row r="18" customFormat="false" ht="15.75" hidden="false" customHeight="true" outlineLevel="0" collapsed="false">
      <c r="A18" s="9" t="s">
        <v>67</v>
      </c>
      <c r="B18" s="9" t="s">
        <v>13</v>
      </c>
      <c r="C18" s="9" t="s">
        <v>68</v>
      </c>
      <c r="D18" s="9" t="s">
        <v>34</v>
      </c>
      <c r="E18" s="10" t="s">
        <v>35</v>
      </c>
      <c r="F18" s="10"/>
      <c r="G18" s="10" t="s">
        <v>36</v>
      </c>
      <c r="H18" s="10"/>
      <c r="I18" s="10"/>
      <c r="J18" s="10"/>
      <c r="K18" s="10"/>
    </row>
    <row r="19" customFormat="false" ht="15.75" hidden="false" customHeight="true" outlineLevel="0" collapsed="false">
      <c r="A19" s="9" t="s">
        <v>69</v>
      </c>
      <c r="B19" s="9" t="s">
        <v>13</v>
      </c>
      <c r="C19" s="9" t="s">
        <v>70</v>
      </c>
      <c r="D19" s="9" t="s">
        <v>34</v>
      </c>
      <c r="E19" s="10" t="s">
        <v>35</v>
      </c>
      <c r="F19" s="10"/>
      <c r="G19" s="10" t="s">
        <v>36</v>
      </c>
      <c r="H19" s="10"/>
      <c r="I19" s="10"/>
      <c r="J19" s="10"/>
      <c r="K19" s="10"/>
    </row>
    <row r="20" customFormat="false" ht="15.75" hidden="false" customHeight="true" outlineLevel="0" collapsed="false">
      <c r="A20" s="9" t="s">
        <v>71</v>
      </c>
      <c r="B20" s="9" t="s">
        <v>13</v>
      </c>
      <c r="C20" s="9" t="s">
        <v>72</v>
      </c>
      <c r="D20" s="9" t="s">
        <v>34</v>
      </c>
      <c r="E20" s="10" t="s">
        <v>35</v>
      </c>
      <c r="F20" s="10"/>
      <c r="G20" s="10" t="s">
        <v>36</v>
      </c>
      <c r="H20" s="10"/>
      <c r="I20" s="10"/>
      <c r="J20" s="10"/>
      <c r="K20" s="10"/>
    </row>
    <row r="21" customFormat="false" ht="15.75" hidden="false" customHeight="true" outlineLevel="0" collapsed="false">
      <c r="A21" s="9" t="s">
        <v>73</v>
      </c>
      <c r="B21" s="9" t="s">
        <v>13</v>
      </c>
      <c r="C21" s="9" t="s">
        <v>74</v>
      </c>
      <c r="D21" s="9" t="s">
        <v>34</v>
      </c>
      <c r="E21" s="10" t="s">
        <v>35</v>
      </c>
      <c r="F21" s="10"/>
      <c r="G21" s="10" t="s">
        <v>36</v>
      </c>
      <c r="H21" s="10"/>
      <c r="I21" s="10"/>
      <c r="J21" s="10"/>
      <c r="K21" s="10"/>
    </row>
    <row r="22" customFormat="false" ht="15.75" hidden="false" customHeight="true" outlineLevel="0" collapsed="false">
      <c r="A22" s="9" t="s">
        <v>75</v>
      </c>
      <c r="B22" s="9" t="s">
        <v>13</v>
      </c>
      <c r="C22" s="9" t="s">
        <v>76</v>
      </c>
      <c r="D22" s="9" t="s">
        <v>35</v>
      </c>
      <c r="E22" s="10" t="s">
        <v>35</v>
      </c>
      <c r="F22" s="10"/>
      <c r="G22" s="10" t="s">
        <v>36</v>
      </c>
      <c r="H22" s="10"/>
      <c r="I22" s="10"/>
      <c r="J22" s="10"/>
      <c r="K22" s="10"/>
    </row>
    <row r="23" customFormat="false" ht="15.75" hidden="false" customHeight="true" outlineLevel="0" collapsed="false">
      <c r="A23" s="9" t="s">
        <v>77</v>
      </c>
      <c r="B23" s="9" t="s">
        <v>13</v>
      </c>
      <c r="C23" s="9" t="s">
        <v>78</v>
      </c>
      <c r="D23" s="9" t="s">
        <v>34</v>
      </c>
      <c r="E23" s="10" t="s">
        <v>35</v>
      </c>
      <c r="F23" s="10"/>
      <c r="G23" s="10" t="s">
        <v>36</v>
      </c>
      <c r="H23" s="10"/>
      <c r="I23" s="10"/>
      <c r="J23" s="10"/>
      <c r="K23" s="10"/>
    </row>
    <row r="24" customFormat="false" ht="15.75" hidden="false" customHeight="true" outlineLevel="0" collapsed="false">
      <c r="A24" s="9" t="s">
        <v>79</v>
      </c>
      <c r="B24" s="9" t="s">
        <v>13</v>
      </c>
      <c r="C24" s="9" t="s">
        <v>80</v>
      </c>
      <c r="D24" s="9" t="s">
        <v>35</v>
      </c>
      <c r="E24" s="10" t="s">
        <v>35</v>
      </c>
      <c r="F24" s="10"/>
      <c r="G24" s="10" t="s">
        <v>36</v>
      </c>
      <c r="H24" s="10"/>
      <c r="I24" s="10"/>
      <c r="J24" s="10"/>
      <c r="K24" s="10"/>
    </row>
    <row r="25" customFormat="false" ht="15.75" hidden="false" customHeight="true" outlineLevel="0" collapsed="false">
      <c r="A25" s="9" t="s">
        <v>81</v>
      </c>
      <c r="B25" s="9" t="s">
        <v>13</v>
      </c>
      <c r="C25" s="9" t="s">
        <v>82</v>
      </c>
      <c r="D25" s="9" t="s">
        <v>34</v>
      </c>
      <c r="E25" s="10" t="s">
        <v>35</v>
      </c>
      <c r="F25" s="10"/>
      <c r="G25" s="10" t="s">
        <v>36</v>
      </c>
      <c r="H25" s="10"/>
      <c r="I25" s="10"/>
      <c r="J25" s="10"/>
      <c r="K25" s="10"/>
    </row>
    <row r="26" customFormat="false" ht="15.75" hidden="false" customHeight="true" outlineLevel="0" collapsed="false">
      <c r="A26" s="9" t="s">
        <v>83</v>
      </c>
      <c r="B26" s="9" t="s">
        <v>13</v>
      </c>
      <c r="C26" s="9" t="s">
        <v>84</v>
      </c>
      <c r="D26" s="9" t="s">
        <v>34</v>
      </c>
      <c r="E26" s="10" t="s">
        <v>35</v>
      </c>
      <c r="F26" s="10"/>
      <c r="G26" s="10" t="s">
        <v>36</v>
      </c>
      <c r="H26" s="10"/>
      <c r="I26" s="10"/>
      <c r="J26" s="10"/>
      <c r="K26" s="10"/>
    </row>
    <row r="27" customFormat="false" ht="15.75" hidden="false" customHeight="true" outlineLevel="0" collapsed="false">
      <c r="A27" s="9" t="s">
        <v>85</v>
      </c>
      <c r="B27" s="9" t="s">
        <v>13</v>
      </c>
      <c r="C27" s="9" t="s">
        <v>86</v>
      </c>
      <c r="D27" s="9" t="s">
        <v>34</v>
      </c>
      <c r="E27" s="10" t="s">
        <v>35</v>
      </c>
      <c r="F27" s="10"/>
      <c r="G27" s="10" t="s">
        <v>36</v>
      </c>
      <c r="H27" s="10"/>
      <c r="I27" s="10"/>
      <c r="J27" s="10"/>
      <c r="K27" s="10"/>
    </row>
    <row r="28" customFormat="false" ht="15.75" hidden="false" customHeight="true" outlineLevel="0" collapsed="false">
      <c r="A28" s="9" t="s">
        <v>87</v>
      </c>
      <c r="B28" s="9" t="s">
        <v>13</v>
      </c>
      <c r="C28" s="9" t="s">
        <v>88</v>
      </c>
      <c r="D28" s="9" t="s">
        <v>34</v>
      </c>
      <c r="E28" s="10" t="s">
        <v>35</v>
      </c>
      <c r="F28" s="10"/>
      <c r="G28" s="10" t="s">
        <v>36</v>
      </c>
      <c r="H28" s="10"/>
      <c r="I28" s="10"/>
      <c r="J28" s="10"/>
      <c r="K28" s="10"/>
    </row>
    <row r="29" customFormat="false" ht="15.75" hidden="false" customHeight="true" outlineLevel="0" collapsed="false">
      <c r="A29" s="9" t="s">
        <v>89</v>
      </c>
      <c r="B29" s="9" t="s">
        <v>13</v>
      </c>
      <c r="C29" s="9" t="s">
        <v>90</v>
      </c>
      <c r="D29" s="9" t="s">
        <v>34</v>
      </c>
      <c r="E29" s="10" t="s">
        <v>35</v>
      </c>
      <c r="F29" s="10"/>
      <c r="G29" s="10" t="s">
        <v>36</v>
      </c>
      <c r="H29" s="10"/>
      <c r="I29" s="10"/>
      <c r="J29" s="10"/>
      <c r="K29" s="10"/>
    </row>
    <row r="30" customFormat="false" ht="15.75" hidden="false" customHeight="true" outlineLevel="0" collapsed="false">
      <c r="A30" s="9" t="s">
        <v>91</v>
      </c>
      <c r="B30" s="9" t="s">
        <v>13</v>
      </c>
      <c r="C30" s="9" t="s">
        <v>92</v>
      </c>
      <c r="D30" s="9" t="s">
        <v>34</v>
      </c>
      <c r="E30" s="10" t="s">
        <v>35</v>
      </c>
      <c r="F30" s="10"/>
      <c r="G30" s="10" t="s">
        <v>36</v>
      </c>
      <c r="H30" s="10"/>
      <c r="I30" s="10"/>
      <c r="J30" s="10"/>
      <c r="K30" s="10"/>
    </row>
    <row r="31" customFormat="false" ht="15.75" hidden="false" customHeight="true" outlineLevel="0" collapsed="false">
      <c r="A31" s="9" t="s">
        <v>93</v>
      </c>
      <c r="B31" s="9" t="s">
        <v>13</v>
      </c>
      <c r="C31" s="9" t="s">
        <v>94</v>
      </c>
      <c r="D31" s="9" t="s">
        <v>35</v>
      </c>
      <c r="E31" s="10" t="s">
        <v>35</v>
      </c>
      <c r="F31" s="10"/>
      <c r="G31" s="10" t="s">
        <v>36</v>
      </c>
      <c r="H31" s="10"/>
      <c r="I31" s="10"/>
      <c r="J31" s="10"/>
      <c r="K31" s="10"/>
    </row>
    <row r="32" customFormat="false" ht="15.75" hidden="false" customHeight="true" outlineLevel="0" collapsed="false">
      <c r="A32" s="9" t="s">
        <v>95</v>
      </c>
      <c r="B32" s="9" t="s">
        <v>13</v>
      </c>
      <c r="C32" s="9" t="s">
        <v>96</v>
      </c>
      <c r="D32" s="9" t="s">
        <v>34</v>
      </c>
      <c r="E32" s="10" t="s">
        <v>35</v>
      </c>
      <c r="F32" s="10"/>
      <c r="G32" s="10" t="s">
        <v>36</v>
      </c>
      <c r="H32" s="10"/>
      <c r="I32" s="10"/>
      <c r="J32" s="10"/>
      <c r="K32" s="10"/>
    </row>
    <row r="33" customFormat="false" ht="15.75" hidden="false" customHeight="true" outlineLevel="0" collapsed="false">
      <c r="A33" s="9" t="s">
        <v>97</v>
      </c>
      <c r="B33" s="9" t="s">
        <v>13</v>
      </c>
      <c r="C33" s="9" t="s">
        <v>98</v>
      </c>
      <c r="D33" s="9" t="s">
        <v>34</v>
      </c>
      <c r="E33" s="10" t="s">
        <v>35</v>
      </c>
      <c r="F33" s="10"/>
      <c r="G33" s="10" t="s">
        <v>36</v>
      </c>
      <c r="H33" s="10"/>
      <c r="I33" s="10"/>
      <c r="J33" s="10"/>
      <c r="K33" s="10"/>
    </row>
    <row r="34" customFormat="false" ht="15.75" hidden="false" customHeight="true" outlineLevel="0" collapsed="false">
      <c r="A34" s="9" t="s">
        <v>99</v>
      </c>
      <c r="B34" s="9" t="s">
        <v>13</v>
      </c>
      <c r="C34" s="9" t="s">
        <v>100</v>
      </c>
      <c r="D34" s="9" t="s">
        <v>34</v>
      </c>
      <c r="E34" s="10" t="s">
        <v>35</v>
      </c>
      <c r="F34" s="10"/>
      <c r="G34" s="10" t="s">
        <v>36</v>
      </c>
      <c r="H34" s="10"/>
      <c r="I34" s="10"/>
      <c r="J34" s="10"/>
      <c r="K34" s="10"/>
    </row>
    <row r="35" customFormat="false" ht="15.75" hidden="false" customHeight="true" outlineLevel="0" collapsed="false">
      <c r="A35" s="9" t="s">
        <v>101</v>
      </c>
      <c r="B35" s="9" t="s">
        <v>13</v>
      </c>
      <c r="C35" s="9" t="s">
        <v>102</v>
      </c>
      <c r="D35" s="9" t="s">
        <v>34</v>
      </c>
      <c r="E35" s="10" t="s">
        <v>35</v>
      </c>
      <c r="F35" s="10"/>
      <c r="G35" s="10" t="s">
        <v>36</v>
      </c>
      <c r="H35" s="10"/>
      <c r="I35" s="10"/>
      <c r="J35" s="10"/>
      <c r="K35" s="10"/>
    </row>
    <row r="36" customFormat="false" ht="15.75" hidden="false" customHeight="true" outlineLevel="0" collapsed="false">
      <c r="A36" s="9" t="s">
        <v>103</v>
      </c>
      <c r="B36" s="9" t="s">
        <v>13</v>
      </c>
      <c r="C36" s="9" t="s">
        <v>104</v>
      </c>
      <c r="D36" s="9" t="s">
        <v>34</v>
      </c>
      <c r="E36" s="10" t="s">
        <v>35</v>
      </c>
      <c r="F36" s="10"/>
      <c r="G36" s="10" t="s">
        <v>36</v>
      </c>
      <c r="H36" s="10"/>
      <c r="I36" s="10"/>
      <c r="J36" s="10"/>
      <c r="K36" s="10"/>
    </row>
    <row r="37" customFormat="false" ht="15.75" hidden="false" customHeight="true" outlineLevel="0" collapsed="false">
      <c r="A37" s="9" t="s">
        <v>105</v>
      </c>
      <c r="B37" s="9" t="s">
        <v>13</v>
      </c>
      <c r="C37" s="9" t="s">
        <v>106</v>
      </c>
      <c r="D37" s="9" t="s">
        <v>34</v>
      </c>
      <c r="E37" s="10" t="s">
        <v>35</v>
      </c>
      <c r="F37" s="10"/>
      <c r="G37" s="10" t="s">
        <v>36</v>
      </c>
      <c r="H37" s="10"/>
      <c r="I37" s="10"/>
      <c r="J37" s="10"/>
      <c r="K37" s="10"/>
    </row>
    <row r="38" customFormat="false" ht="15.75" hidden="false" customHeight="true" outlineLevel="0" collapsed="false">
      <c r="A38" s="9" t="s">
        <v>107</v>
      </c>
      <c r="B38" s="9" t="s">
        <v>13</v>
      </c>
      <c r="C38" s="9" t="s">
        <v>108</v>
      </c>
      <c r="D38" s="9" t="s">
        <v>34</v>
      </c>
      <c r="E38" s="10" t="s">
        <v>35</v>
      </c>
      <c r="F38" s="10"/>
      <c r="G38" s="10" t="s">
        <v>36</v>
      </c>
      <c r="H38" s="10"/>
      <c r="I38" s="10"/>
      <c r="J38" s="10"/>
      <c r="K38" s="10"/>
    </row>
    <row r="39" customFormat="false" ht="15.75" hidden="false" customHeight="true" outlineLevel="0" collapsed="false">
      <c r="A39" s="9" t="s">
        <v>109</v>
      </c>
      <c r="B39" s="9" t="s">
        <v>15</v>
      </c>
      <c r="C39" s="9" t="s">
        <v>110</v>
      </c>
      <c r="D39" s="9" t="s">
        <v>34</v>
      </c>
      <c r="E39" s="10" t="s">
        <v>35</v>
      </c>
      <c r="F39" s="10"/>
      <c r="G39" s="10" t="s">
        <v>36</v>
      </c>
      <c r="H39" s="10"/>
      <c r="I39" s="10"/>
      <c r="J39" s="10"/>
      <c r="K39" s="10"/>
    </row>
    <row r="40" customFormat="false" ht="15.75" hidden="false" customHeight="true" outlineLevel="0" collapsed="false">
      <c r="A40" s="9" t="s">
        <v>111</v>
      </c>
      <c r="B40" s="9" t="s">
        <v>15</v>
      </c>
      <c r="C40" s="9" t="s">
        <v>112</v>
      </c>
      <c r="D40" s="9" t="s">
        <v>34</v>
      </c>
      <c r="E40" s="10" t="s">
        <v>35</v>
      </c>
      <c r="F40" s="10"/>
      <c r="G40" s="10" t="s">
        <v>36</v>
      </c>
      <c r="H40" s="10"/>
      <c r="I40" s="10"/>
      <c r="J40" s="10"/>
      <c r="K40" s="10"/>
    </row>
    <row r="41" customFormat="false" ht="15.75" hidden="false" customHeight="true" outlineLevel="0" collapsed="false">
      <c r="A41" s="9" t="s">
        <v>113</v>
      </c>
      <c r="B41" s="9" t="s">
        <v>15</v>
      </c>
      <c r="C41" s="9" t="s">
        <v>114</v>
      </c>
      <c r="D41" s="9" t="s">
        <v>34</v>
      </c>
      <c r="E41" s="10" t="s">
        <v>35</v>
      </c>
      <c r="F41" s="10"/>
      <c r="G41" s="10" t="s">
        <v>36</v>
      </c>
      <c r="H41" s="10"/>
      <c r="I41" s="10"/>
      <c r="J41" s="10"/>
      <c r="K41" s="10"/>
    </row>
    <row r="42" customFormat="false" ht="15.75" hidden="false" customHeight="true" outlineLevel="0" collapsed="false">
      <c r="A42" s="9" t="s">
        <v>115</v>
      </c>
      <c r="B42" s="9" t="s">
        <v>15</v>
      </c>
      <c r="C42" s="9" t="s">
        <v>116</v>
      </c>
      <c r="D42" s="9" t="s">
        <v>34</v>
      </c>
      <c r="E42" s="10" t="s">
        <v>35</v>
      </c>
      <c r="F42" s="10"/>
      <c r="G42" s="10" t="s">
        <v>36</v>
      </c>
      <c r="H42" s="10"/>
      <c r="I42" s="10"/>
      <c r="J42" s="10"/>
      <c r="K42" s="10"/>
    </row>
    <row r="43" customFormat="false" ht="15.75" hidden="false" customHeight="true" outlineLevel="0" collapsed="false">
      <c r="A43" s="9" t="s">
        <v>117</v>
      </c>
      <c r="B43" s="9" t="s">
        <v>15</v>
      </c>
      <c r="C43" s="9" t="s">
        <v>118</v>
      </c>
      <c r="D43" s="9" t="s">
        <v>34</v>
      </c>
      <c r="E43" s="10" t="s">
        <v>35</v>
      </c>
      <c r="F43" s="10"/>
      <c r="G43" s="10" t="s">
        <v>36</v>
      </c>
      <c r="H43" s="10"/>
      <c r="I43" s="10"/>
      <c r="J43" s="10"/>
      <c r="K43" s="10"/>
    </row>
    <row r="44" customFormat="false" ht="15.75" hidden="false" customHeight="true" outlineLevel="0" collapsed="false">
      <c r="A44" s="9" t="s">
        <v>119</v>
      </c>
      <c r="B44" s="9" t="s">
        <v>15</v>
      </c>
      <c r="C44" s="9" t="s">
        <v>120</v>
      </c>
      <c r="D44" s="9" t="s">
        <v>34</v>
      </c>
      <c r="E44" s="10" t="s">
        <v>35</v>
      </c>
      <c r="F44" s="10"/>
      <c r="G44" s="10" t="s">
        <v>36</v>
      </c>
      <c r="H44" s="10"/>
      <c r="I44" s="10"/>
      <c r="J44" s="10"/>
      <c r="K44" s="10"/>
    </row>
    <row r="45" customFormat="false" ht="15.75" hidden="false" customHeight="true" outlineLevel="0" collapsed="false">
      <c r="A45" s="9" t="s">
        <v>121</v>
      </c>
      <c r="B45" s="9" t="s">
        <v>15</v>
      </c>
      <c r="C45" s="9" t="s">
        <v>122</v>
      </c>
      <c r="D45" s="9" t="s">
        <v>34</v>
      </c>
      <c r="E45" s="10" t="s">
        <v>35</v>
      </c>
      <c r="F45" s="10"/>
      <c r="G45" s="10" t="s">
        <v>36</v>
      </c>
      <c r="H45" s="10"/>
      <c r="I45" s="10"/>
      <c r="J45" s="10"/>
      <c r="K45" s="10"/>
    </row>
    <row r="46" customFormat="false" ht="15.75" hidden="false" customHeight="true" outlineLevel="0" collapsed="false">
      <c r="A46" s="9" t="s">
        <v>123</v>
      </c>
      <c r="B46" s="9" t="s">
        <v>15</v>
      </c>
      <c r="C46" s="9" t="s">
        <v>124</v>
      </c>
      <c r="D46" s="9" t="s">
        <v>34</v>
      </c>
      <c r="E46" s="10" t="s">
        <v>35</v>
      </c>
      <c r="F46" s="10"/>
      <c r="G46" s="10" t="s">
        <v>36</v>
      </c>
      <c r="H46" s="10"/>
      <c r="I46" s="10"/>
      <c r="J46" s="10"/>
      <c r="K46" s="10"/>
    </row>
    <row r="47" customFormat="false" ht="15.75" hidden="false" customHeight="true" outlineLevel="0" collapsed="false">
      <c r="A47" s="9" t="s">
        <v>125</v>
      </c>
      <c r="B47" s="9" t="s">
        <v>17</v>
      </c>
      <c r="C47" s="9" t="s">
        <v>126</v>
      </c>
      <c r="D47" s="9" t="s">
        <v>34</v>
      </c>
      <c r="E47" s="10" t="s">
        <v>35</v>
      </c>
      <c r="F47" s="10"/>
      <c r="G47" s="10" t="s">
        <v>36</v>
      </c>
      <c r="H47" s="10"/>
      <c r="I47" s="10"/>
      <c r="J47" s="10"/>
      <c r="K47" s="10"/>
    </row>
    <row r="48" customFormat="false" ht="15.75" hidden="false" customHeight="true" outlineLevel="0" collapsed="false">
      <c r="A48" s="9" t="s">
        <v>127</v>
      </c>
      <c r="B48" s="9" t="s">
        <v>17</v>
      </c>
      <c r="C48" s="9" t="s">
        <v>128</v>
      </c>
      <c r="D48" s="9" t="s">
        <v>34</v>
      </c>
      <c r="E48" s="10" t="s">
        <v>35</v>
      </c>
      <c r="F48" s="10"/>
      <c r="G48" s="10" t="s">
        <v>36</v>
      </c>
      <c r="H48" s="10"/>
      <c r="I48" s="10"/>
      <c r="J48" s="10"/>
      <c r="K48" s="10"/>
    </row>
    <row r="49" customFormat="false" ht="15.75" hidden="false" customHeight="true" outlineLevel="0" collapsed="false">
      <c r="A49" s="9" t="s">
        <v>129</v>
      </c>
      <c r="B49" s="9" t="s">
        <v>17</v>
      </c>
      <c r="C49" s="9" t="s">
        <v>130</v>
      </c>
      <c r="D49" s="9" t="s">
        <v>34</v>
      </c>
      <c r="E49" s="10" t="s">
        <v>35</v>
      </c>
      <c r="F49" s="10"/>
      <c r="G49" s="10" t="s">
        <v>36</v>
      </c>
      <c r="H49" s="10"/>
      <c r="I49" s="10"/>
      <c r="J49" s="10"/>
      <c r="K49" s="10"/>
    </row>
    <row r="50" customFormat="false" ht="15.75" hidden="false" customHeight="true" outlineLevel="0" collapsed="false">
      <c r="A50" s="9" t="s">
        <v>131</v>
      </c>
      <c r="B50" s="9" t="s">
        <v>17</v>
      </c>
      <c r="C50" s="9" t="s">
        <v>132</v>
      </c>
      <c r="D50" s="9" t="s">
        <v>35</v>
      </c>
      <c r="E50" s="10" t="s">
        <v>35</v>
      </c>
      <c r="F50" s="10"/>
      <c r="G50" s="10" t="s">
        <v>36</v>
      </c>
      <c r="H50" s="10"/>
      <c r="I50" s="10"/>
      <c r="J50" s="10"/>
      <c r="K50" s="10"/>
    </row>
    <row r="51" customFormat="false" ht="15.75" hidden="false" customHeight="true" outlineLevel="0" collapsed="false">
      <c r="A51" s="9" t="s">
        <v>133</v>
      </c>
      <c r="B51" s="9" t="s">
        <v>17</v>
      </c>
      <c r="C51" s="9" t="s">
        <v>134</v>
      </c>
      <c r="D51" s="9" t="s">
        <v>34</v>
      </c>
      <c r="E51" s="10" t="s">
        <v>35</v>
      </c>
      <c r="F51" s="10"/>
      <c r="G51" s="10" t="s">
        <v>36</v>
      </c>
      <c r="H51" s="10"/>
      <c r="I51" s="10"/>
      <c r="J51" s="10"/>
      <c r="K51" s="10"/>
    </row>
    <row r="52" customFormat="false" ht="15.75" hidden="false" customHeight="true" outlineLevel="0" collapsed="false">
      <c r="A52" s="9" t="s">
        <v>135</v>
      </c>
      <c r="B52" s="9" t="s">
        <v>17</v>
      </c>
      <c r="C52" s="9" t="s">
        <v>136</v>
      </c>
      <c r="D52" s="9" t="s">
        <v>34</v>
      </c>
      <c r="E52" s="10" t="s">
        <v>35</v>
      </c>
      <c r="F52" s="10"/>
      <c r="G52" s="10" t="s">
        <v>36</v>
      </c>
      <c r="H52" s="10"/>
      <c r="I52" s="10"/>
      <c r="J52" s="10"/>
      <c r="K52" s="10"/>
    </row>
    <row r="53" customFormat="false" ht="15.75" hidden="false" customHeight="true" outlineLevel="0" collapsed="false">
      <c r="A53" s="9" t="s">
        <v>137</v>
      </c>
      <c r="B53" s="9" t="s">
        <v>17</v>
      </c>
      <c r="C53" s="9" t="s">
        <v>138</v>
      </c>
      <c r="D53" s="9" t="s">
        <v>34</v>
      </c>
      <c r="E53" s="10" t="s">
        <v>35</v>
      </c>
      <c r="F53" s="10"/>
      <c r="G53" s="10" t="s">
        <v>36</v>
      </c>
      <c r="H53" s="10"/>
      <c r="I53" s="10"/>
      <c r="J53" s="10"/>
      <c r="K53" s="10"/>
    </row>
    <row r="54" customFormat="false" ht="15.75" hidden="false" customHeight="true" outlineLevel="0" collapsed="false">
      <c r="A54" s="9" t="s">
        <v>139</v>
      </c>
      <c r="B54" s="9" t="s">
        <v>17</v>
      </c>
      <c r="C54" s="9" t="s">
        <v>140</v>
      </c>
      <c r="D54" s="9" t="s">
        <v>34</v>
      </c>
      <c r="E54" s="10" t="s">
        <v>35</v>
      </c>
      <c r="F54" s="10"/>
      <c r="G54" s="10" t="s">
        <v>36</v>
      </c>
      <c r="H54" s="10"/>
      <c r="I54" s="10"/>
      <c r="J54" s="10"/>
      <c r="K54" s="10"/>
    </row>
    <row r="55" customFormat="false" ht="15.75" hidden="false" customHeight="true" outlineLevel="0" collapsed="false">
      <c r="A55" s="9" t="s">
        <v>141</v>
      </c>
      <c r="B55" s="9" t="s">
        <v>17</v>
      </c>
      <c r="C55" s="9" t="s">
        <v>142</v>
      </c>
      <c r="D55" s="9" t="s">
        <v>34</v>
      </c>
      <c r="E55" s="10" t="s">
        <v>35</v>
      </c>
      <c r="F55" s="10"/>
      <c r="G55" s="10" t="s">
        <v>36</v>
      </c>
      <c r="H55" s="10"/>
      <c r="I55" s="10"/>
      <c r="J55" s="10"/>
      <c r="K55" s="10"/>
    </row>
    <row r="56" customFormat="false" ht="15.75" hidden="false" customHeight="true" outlineLevel="0" collapsed="false">
      <c r="A56" s="9" t="s">
        <v>143</v>
      </c>
      <c r="B56" s="9" t="s">
        <v>17</v>
      </c>
      <c r="C56" s="9" t="s">
        <v>144</v>
      </c>
      <c r="D56" s="9" t="s">
        <v>34</v>
      </c>
      <c r="E56" s="10" t="s">
        <v>35</v>
      </c>
      <c r="F56" s="10"/>
      <c r="G56" s="10" t="s">
        <v>36</v>
      </c>
      <c r="H56" s="10"/>
      <c r="I56" s="10"/>
      <c r="J56" s="10"/>
      <c r="K56" s="10"/>
    </row>
    <row r="57" customFormat="false" ht="15.75" hidden="false" customHeight="true" outlineLevel="0" collapsed="false">
      <c r="A57" s="9" t="s">
        <v>145</v>
      </c>
      <c r="B57" s="9" t="s">
        <v>17</v>
      </c>
      <c r="C57" s="9" t="s">
        <v>146</v>
      </c>
      <c r="D57" s="9" t="s">
        <v>34</v>
      </c>
      <c r="E57" s="10" t="s">
        <v>35</v>
      </c>
      <c r="F57" s="10"/>
      <c r="G57" s="10" t="s">
        <v>36</v>
      </c>
      <c r="H57" s="10"/>
      <c r="I57" s="10"/>
      <c r="J57" s="10"/>
      <c r="K57" s="10"/>
    </row>
    <row r="58" customFormat="false" ht="15.75" hidden="false" customHeight="true" outlineLevel="0" collapsed="false">
      <c r="A58" s="9" t="s">
        <v>147</v>
      </c>
      <c r="B58" s="9" t="s">
        <v>17</v>
      </c>
      <c r="C58" s="9" t="s">
        <v>148</v>
      </c>
      <c r="D58" s="9" t="s">
        <v>34</v>
      </c>
      <c r="E58" s="10" t="s">
        <v>35</v>
      </c>
      <c r="F58" s="10"/>
      <c r="G58" s="10" t="s">
        <v>36</v>
      </c>
      <c r="H58" s="10"/>
      <c r="I58" s="10"/>
      <c r="J58" s="10"/>
      <c r="K58" s="10"/>
    </row>
    <row r="59" customFormat="false" ht="15.75" hidden="false" customHeight="true" outlineLevel="0" collapsed="false">
      <c r="A59" s="9" t="s">
        <v>149</v>
      </c>
      <c r="B59" s="9" t="s">
        <v>17</v>
      </c>
      <c r="C59" s="9" t="s">
        <v>150</v>
      </c>
      <c r="D59" s="9" t="s">
        <v>34</v>
      </c>
      <c r="E59" s="10" t="s">
        <v>35</v>
      </c>
      <c r="F59" s="10"/>
      <c r="G59" s="10" t="s">
        <v>36</v>
      </c>
      <c r="H59" s="10"/>
      <c r="I59" s="10"/>
      <c r="J59" s="10"/>
      <c r="K59" s="10"/>
    </row>
    <row r="60" customFormat="false" ht="15.75" hidden="false" customHeight="true" outlineLevel="0" collapsed="false">
      <c r="A60" s="9" t="s">
        <v>151</v>
      </c>
      <c r="B60" s="9" t="s">
        <v>17</v>
      </c>
      <c r="C60" s="9" t="s">
        <v>152</v>
      </c>
      <c r="D60" s="9" t="s">
        <v>34</v>
      </c>
      <c r="E60" s="10" t="s">
        <v>35</v>
      </c>
      <c r="F60" s="10"/>
      <c r="G60" s="10" t="s">
        <v>36</v>
      </c>
      <c r="H60" s="10"/>
      <c r="I60" s="10"/>
      <c r="J60" s="10"/>
      <c r="K60" s="10"/>
    </row>
    <row r="61" customFormat="false" ht="15.75" hidden="false" customHeight="true" outlineLevel="0" collapsed="false">
      <c r="A61" s="9" t="s">
        <v>153</v>
      </c>
      <c r="B61" s="9" t="s">
        <v>19</v>
      </c>
      <c r="C61" s="9" t="s">
        <v>154</v>
      </c>
      <c r="D61" s="9" t="s">
        <v>34</v>
      </c>
      <c r="E61" s="10" t="s">
        <v>35</v>
      </c>
      <c r="F61" s="10"/>
      <c r="G61" s="10" t="s">
        <v>36</v>
      </c>
      <c r="H61" s="10"/>
      <c r="I61" s="10"/>
      <c r="J61" s="10"/>
      <c r="K61" s="10"/>
    </row>
    <row r="62" customFormat="false" ht="15.75" hidden="false" customHeight="true" outlineLevel="0" collapsed="false">
      <c r="A62" s="9" t="s">
        <v>155</v>
      </c>
      <c r="B62" s="9" t="s">
        <v>19</v>
      </c>
      <c r="C62" s="9" t="s">
        <v>156</v>
      </c>
      <c r="D62" s="9" t="s">
        <v>34</v>
      </c>
      <c r="E62" s="10" t="s">
        <v>35</v>
      </c>
      <c r="F62" s="10"/>
      <c r="G62" s="10" t="s">
        <v>36</v>
      </c>
      <c r="H62" s="10"/>
      <c r="I62" s="10"/>
      <c r="J62" s="10"/>
      <c r="K62" s="10"/>
    </row>
    <row r="63" customFormat="false" ht="15.75" hidden="false" customHeight="true" outlineLevel="0" collapsed="false">
      <c r="A63" s="9" t="s">
        <v>157</v>
      </c>
      <c r="B63" s="9" t="s">
        <v>19</v>
      </c>
      <c r="C63" s="9" t="s">
        <v>158</v>
      </c>
      <c r="D63" s="9" t="s">
        <v>34</v>
      </c>
      <c r="E63" s="10" t="s">
        <v>35</v>
      </c>
      <c r="F63" s="10"/>
      <c r="G63" s="10" t="s">
        <v>36</v>
      </c>
      <c r="H63" s="10"/>
      <c r="I63" s="10"/>
      <c r="J63" s="10"/>
      <c r="K63" s="10"/>
    </row>
    <row r="64" customFormat="false" ht="15.75" hidden="false" customHeight="true" outlineLevel="0" collapsed="false">
      <c r="A64" s="9" t="s">
        <v>159</v>
      </c>
      <c r="B64" s="9" t="s">
        <v>19</v>
      </c>
      <c r="C64" s="9" t="s">
        <v>160</v>
      </c>
      <c r="D64" s="9" t="s">
        <v>34</v>
      </c>
      <c r="E64" s="10" t="s">
        <v>35</v>
      </c>
      <c r="F64" s="10"/>
      <c r="G64" s="10" t="s">
        <v>36</v>
      </c>
      <c r="H64" s="10"/>
      <c r="I64" s="10"/>
      <c r="J64" s="10"/>
      <c r="K64" s="10"/>
    </row>
    <row r="65" customFormat="false" ht="15.75" hidden="false" customHeight="true" outlineLevel="0" collapsed="false">
      <c r="A65" s="9" t="s">
        <v>161</v>
      </c>
      <c r="B65" s="9" t="s">
        <v>19</v>
      </c>
      <c r="C65" s="9" t="s">
        <v>162</v>
      </c>
      <c r="D65" s="9" t="s">
        <v>34</v>
      </c>
      <c r="E65" s="10" t="s">
        <v>35</v>
      </c>
      <c r="F65" s="10"/>
      <c r="G65" s="10" t="s">
        <v>36</v>
      </c>
      <c r="H65" s="10"/>
      <c r="I65" s="10"/>
      <c r="J65" s="10"/>
      <c r="K65" s="10"/>
    </row>
    <row r="66" customFormat="false" ht="15.75" hidden="false" customHeight="true" outlineLevel="0" collapsed="false">
      <c r="A66" s="9" t="s">
        <v>163</v>
      </c>
      <c r="B66" s="9" t="s">
        <v>19</v>
      </c>
      <c r="C66" s="9" t="s">
        <v>164</v>
      </c>
      <c r="D66" s="9" t="s">
        <v>34</v>
      </c>
      <c r="E66" s="10" t="s">
        <v>35</v>
      </c>
      <c r="F66" s="10"/>
      <c r="G66" s="10" t="s">
        <v>36</v>
      </c>
      <c r="H66" s="10"/>
      <c r="I66" s="10"/>
      <c r="J66" s="10"/>
      <c r="K66" s="10"/>
    </row>
    <row r="67" customFormat="false" ht="15.75" hidden="false" customHeight="true" outlineLevel="0" collapsed="false">
      <c r="A67" s="9" t="s">
        <v>165</v>
      </c>
      <c r="B67" s="9" t="s">
        <v>19</v>
      </c>
      <c r="C67" s="9" t="s">
        <v>166</v>
      </c>
      <c r="D67" s="9" t="s">
        <v>34</v>
      </c>
      <c r="E67" s="10" t="s">
        <v>35</v>
      </c>
      <c r="F67" s="10"/>
      <c r="G67" s="10" t="s">
        <v>36</v>
      </c>
      <c r="H67" s="10"/>
      <c r="I67" s="10"/>
      <c r="J67" s="10"/>
      <c r="K67" s="10"/>
    </row>
    <row r="68" customFormat="false" ht="15.75" hidden="false" customHeight="true" outlineLevel="0" collapsed="false">
      <c r="A68" s="9" t="s">
        <v>167</v>
      </c>
      <c r="B68" s="9" t="s">
        <v>19</v>
      </c>
      <c r="C68" s="9" t="s">
        <v>168</v>
      </c>
      <c r="D68" s="9" t="s">
        <v>34</v>
      </c>
      <c r="E68" s="10" t="s">
        <v>35</v>
      </c>
      <c r="F68" s="10"/>
      <c r="G68" s="10" t="s">
        <v>36</v>
      </c>
      <c r="H68" s="10"/>
      <c r="I68" s="10"/>
      <c r="J68" s="10"/>
      <c r="K68" s="10"/>
    </row>
    <row r="69" customFormat="false" ht="15.75" hidden="false" customHeight="true" outlineLevel="0" collapsed="false">
      <c r="A69" s="9" t="s">
        <v>169</v>
      </c>
      <c r="B69" s="9" t="s">
        <v>19</v>
      </c>
      <c r="C69" s="9" t="s">
        <v>170</v>
      </c>
      <c r="D69" s="9" t="s">
        <v>35</v>
      </c>
      <c r="E69" s="10" t="s">
        <v>35</v>
      </c>
      <c r="F69" s="10"/>
      <c r="G69" s="10" t="s">
        <v>36</v>
      </c>
      <c r="H69" s="10"/>
      <c r="I69" s="10"/>
      <c r="J69" s="10"/>
      <c r="K69" s="10"/>
    </row>
    <row r="70" customFormat="false" ht="15.75" hidden="false" customHeight="true" outlineLevel="0" collapsed="false">
      <c r="A70" s="9" t="s">
        <v>171</v>
      </c>
      <c r="B70" s="9" t="s">
        <v>19</v>
      </c>
      <c r="C70" s="9" t="s">
        <v>172</v>
      </c>
      <c r="D70" s="9" t="s">
        <v>35</v>
      </c>
      <c r="E70" s="10" t="s">
        <v>35</v>
      </c>
      <c r="F70" s="10"/>
      <c r="G70" s="10" t="s">
        <v>36</v>
      </c>
      <c r="H70" s="10"/>
      <c r="I70" s="10"/>
      <c r="J70" s="10"/>
      <c r="K70" s="10"/>
    </row>
    <row r="71" customFormat="false" ht="15.75" hidden="false" customHeight="true" outlineLevel="0" collapsed="false">
      <c r="A71" s="9" t="s">
        <v>173</v>
      </c>
      <c r="B71" s="9" t="s">
        <v>19</v>
      </c>
      <c r="C71" s="9" t="s">
        <v>174</v>
      </c>
      <c r="D71" s="9" t="s">
        <v>35</v>
      </c>
      <c r="E71" s="10" t="s">
        <v>35</v>
      </c>
      <c r="F71" s="10"/>
      <c r="G71" s="10" t="s">
        <v>36</v>
      </c>
      <c r="H71" s="10"/>
      <c r="I71" s="10"/>
      <c r="J71" s="10"/>
      <c r="K71" s="10"/>
    </row>
    <row r="72" customFormat="false" ht="15.75" hidden="false" customHeight="true" outlineLevel="0" collapsed="false">
      <c r="A72" s="9" t="s">
        <v>175</v>
      </c>
      <c r="B72" s="9" t="s">
        <v>19</v>
      </c>
      <c r="C72" s="9" t="s">
        <v>176</v>
      </c>
      <c r="D72" s="9" t="s">
        <v>35</v>
      </c>
      <c r="E72" s="10" t="s">
        <v>35</v>
      </c>
      <c r="F72" s="10"/>
      <c r="G72" s="10" t="s">
        <v>36</v>
      </c>
      <c r="H72" s="10"/>
      <c r="I72" s="10"/>
      <c r="J72" s="10"/>
      <c r="K72" s="10"/>
    </row>
    <row r="73" customFormat="false" ht="15.75" hidden="false" customHeight="true" outlineLevel="0" collapsed="false">
      <c r="A73" s="9" t="s">
        <v>177</v>
      </c>
      <c r="B73" s="9" t="s">
        <v>19</v>
      </c>
      <c r="C73" s="9" t="s">
        <v>178</v>
      </c>
      <c r="D73" s="9" t="s">
        <v>34</v>
      </c>
      <c r="E73" s="10" t="s">
        <v>35</v>
      </c>
      <c r="F73" s="10"/>
      <c r="G73" s="10" t="s">
        <v>36</v>
      </c>
      <c r="H73" s="10"/>
      <c r="I73" s="10"/>
      <c r="J73" s="10"/>
      <c r="K73" s="10"/>
    </row>
    <row r="74" customFormat="false" ht="15.75" hidden="false" customHeight="true" outlineLevel="0" collapsed="false">
      <c r="A74" s="9" t="s">
        <v>179</v>
      </c>
      <c r="B74" s="9" t="s">
        <v>19</v>
      </c>
      <c r="C74" s="9" t="s">
        <v>180</v>
      </c>
      <c r="D74" s="9" t="s">
        <v>34</v>
      </c>
      <c r="E74" s="10" t="s">
        <v>35</v>
      </c>
      <c r="F74" s="10"/>
      <c r="G74" s="10" t="s">
        <v>36</v>
      </c>
      <c r="H74" s="10"/>
      <c r="I74" s="10"/>
      <c r="J74" s="10"/>
      <c r="K74" s="10"/>
    </row>
    <row r="75" customFormat="false" ht="15.75" hidden="false" customHeight="true" outlineLevel="0" collapsed="false">
      <c r="A75" s="9" t="s">
        <v>181</v>
      </c>
      <c r="B75" s="9" t="s">
        <v>19</v>
      </c>
      <c r="C75" s="9" t="s">
        <v>182</v>
      </c>
      <c r="D75" s="9" t="s">
        <v>34</v>
      </c>
      <c r="E75" s="10" t="s">
        <v>35</v>
      </c>
      <c r="F75" s="10"/>
      <c r="G75" s="10" t="s">
        <v>36</v>
      </c>
      <c r="H75" s="10"/>
      <c r="I75" s="10"/>
      <c r="J75" s="10"/>
      <c r="K75" s="10"/>
    </row>
    <row r="76" customFormat="false" ht="15.75" hidden="false" customHeight="true" outlineLevel="0" collapsed="false">
      <c r="A76" s="9" t="s">
        <v>183</v>
      </c>
      <c r="B76" s="9" t="s">
        <v>19</v>
      </c>
      <c r="C76" s="9" t="s">
        <v>184</v>
      </c>
      <c r="D76" s="9" t="s">
        <v>35</v>
      </c>
      <c r="E76" s="10" t="s">
        <v>35</v>
      </c>
      <c r="F76" s="10"/>
      <c r="G76" s="10" t="s">
        <v>36</v>
      </c>
      <c r="H76" s="10"/>
      <c r="I76" s="10"/>
      <c r="J76" s="10"/>
      <c r="K76" s="10"/>
    </row>
    <row r="77" customFormat="false" ht="15.75" hidden="false" customHeight="true" outlineLevel="0" collapsed="false">
      <c r="A77" s="9" t="s">
        <v>185</v>
      </c>
      <c r="B77" s="9" t="s">
        <v>19</v>
      </c>
      <c r="C77" s="9" t="s">
        <v>186</v>
      </c>
      <c r="D77" s="9" t="s">
        <v>34</v>
      </c>
      <c r="E77" s="10" t="s">
        <v>35</v>
      </c>
      <c r="F77" s="10"/>
      <c r="G77" s="10" t="s">
        <v>36</v>
      </c>
      <c r="H77" s="10"/>
      <c r="I77" s="10"/>
      <c r="J77" s="10"/>
      <c r="K77" s="10"/>
    </row>
    <row r="78" customFormat="false" ht="15.75" hidden="false" customHeight="true" outlineLevel="0" collapsed="false">
      <c r="A78" s="9" t="s">
        <v>187</v>
      </c>
      <c r="B78" s="9" t="s">
        <v>19</v>
      </c>
      <c r="C78" s="9" t="s">
        <v>188</v>
      </c>
      <c r="D78" s="9" t="s">
        <v>34</v>
      </c>
      <c r="E78" s="10" t="s">
        <v>35</v>
      </c>
      <c r="F78" s="10"/>
      <c r="G78" s="10" t="s">
        <v>36</v>
      </c>
      <c r="H78" s="10"/>
      <c r="I78" s="10"/>
      <c r="J78" s="10"/>
      <c r="K78" s="10"/>
    </row>
    <row r="79" customFormat="false" ht="15.75" hidden="false" customHeight="true" outlineLevel="0" collapsed="false">
      <c r="A79" s="9" t="s">
        <v>189</v>
      </c>
      <c r="B79" s="9" t="s">
        <v>19</v>
      </c>
      <c r="C79" s="9" t="s">
        <v>190</v>
      </c>
      <c r="D79" s="9" t="s">
        <v>34</v>
      </c>
      <c r="E79" s="10" t="s">
        <v>35</v>
      </c>
      <c r="F79" s="10"/>
      <c r="G79" s="10" t="s">
        <v>36</v>
      </c>
      <c r="H79" s="10"/>
      <c r="I79" s="10"/>
      <c r="J79" s="10"/>
      <c r="K79" s="10"/>
    </row>
    <row r="80" customFormat="false" ht="15.75" hidden="false" customHeight="true" outlineLevel="0" collapsed="false">
      <c r="A80" s="9" t="s">
        <v>191</v>
      </c>
      <c r="B80" s="9" t="s">
        <v>19</v>
      </c>
      <c r="C80" s="9" t="s">
        <v>192</v>
      </c>
      <c r="D80" s="9" t="s">
        <v>34</v>
      </c>
      <c r="E80" s="10" t="s">
        <v>35</v>
      </c>
      <c r="F80" s="10"/>
      <c r="G80" s="10" t="s">
        <v>36</v>
      </c>
      <c r="H80" s="10"/>
      <c r="I80" s="10"/>
      <c r="J80" s="10"/>
      <c r="K80" s="10"/>
    </row>
    <row r="81" customFormat="false" ht="15.75" hidden="false" customHeight="true" outlineLevel="0" collapsed="false">
      <c r="A81" s="9" t="s">
        <v>193</v>
      </c>
      <c r="B81" s="9" t="s">
        <v>19</v>
      </c>
      <c r="C81" s="9" t="s">
        <v>194</v>
      </c>
      <c r="D81" s="9" t="s">
        <v>34</v>
      </c>
      <c r="E81" s="10" t="s">
        <v>35</v>
      </c>
      <c r="F81" s="10"/>
      <c r="G81" s="10" t="s">
        <v>36</v>
      </c>
      <c r="H81" s="10"/>
      <c r="I81" s="10"/>
      <c r="J81" s="10"/>
      <c r="K81" s="10"/>
    </row>
    <row r="82" customFormat="false" ht="15.75" hidden="false" customHeight="true" outlineLevel="0" collapsed="false">
      <c r="A82" s="9" t="s">
        <v>195</v>
      </c>
      <c r="B82" s="9" t="s">
        <v>19</v>
      </c>
      <c r="C82" s="9" t="s">
        <v>196</v>
      </c>
      <c r="D82" s="9" t="s">
        <v>34</v>
      </c>
      <c r="E82" s="10" t="s">
        <v>35</v>
      </c>
      <c r="F82" s="10"/>
      <c r="G82" s="10" t="s">
        <v>36</v>
      </c>
      <c r="H82" s="10"/>
      <c r="I82" s="10"/>
      <c r="J82" s="10"/>
      <c r="K82" s="10"/>
    </row>
    <row r="83" customFormat="false" ht="15.75" hidden="false" customHeight="true" outlineLevel="0" collapsed="false">
      <c r="A83" s="9" t="s">
        <v>197</v>
      </c>
      <c r="B83" s="9" t="s">
        <v>19</v>
      </c>
      <c r="C83" s="9" t="s">
        <v>198</v>
      </c>
      <c r="D83" s="9" t="s">
        <v>35</v>
      </c>
      <c r="E83" s="10" t="s">
        <v>35</v>
      </c>
      <c r="F83" s="10"/>
      <c r="G83" s="10" t="s">
        <v>36</v>
      </c>
      <c r="H83" s="10"/>
      <c r="I83" s="10"/>
      <c r="J83" s="10"/>
      <c r="K83" s="10"/>
    </row>
    <row r="84" customFormat="false" ht="15.75" hidden="false" customHeight="true" outlineLevel="0" collapsed="false">
      <c r="A84" s="9" t="s">
        <v>199</v>
      </c>
      <c r="B84" s="9" t="s">
        <v>19</v>
      </c>
      <c r="C84" s="9" t="s">
        <v>200</v>
      </c>
      <c r="D84" s="9" t="s">
        <v>34</v>
      </c>
      <c r="E84" s="10" t="s">
        <v>35</v>
      </c>
      <c r="F84" s="10"/>
      <c r="G84" s="10" t="s">
        <v>36</v>
      </c>
      <c r="H84" s="10"/>
      <c r="I84" s="10"/>
      <c r="J84" s="10"/>
      <c r="K84" s="10"/>
    </row>
    <row r="85" customFormat="false" ht="15.75" hidden="false" customHeight="true" outlineLevel="0" collapsed="false">
      <c r="A85" s="9" t="s">
        <v>201</v>
      </c>
      <c r="B85" s="9" t="s">
        <v>19</v>
      </c>
      <c r="C85" s="9" t="s">
        <v>202</v>
      </c>
      <c r="D85" s="9" t="s">
        <v>34</v>
      </c>
      <c r="E85" s="10" t="s">
        <v>35</v>
      </c>
      <c r="F85" s="10"/>
      <c r="G85" s="10" t="s">
        <v>36</v>
      </c>
      <c r="H85" s="10"/>
      <c r="I85" s="10"/>
      <c r="J85" s="10"/>
      <c r="K85" s="10"/>
    </row>
    <row r="86" customFormat="false" ht="15.75" hidden="false" customHeight="true" outlineLevel="0" collapsed="false">
      <c r="A86" s="9" t="s">
        <v>203</v>
      </c>
      <c r="B86" s="9" t="s">
        <v>19</v>
      </c>
      <c r="C86" s="9" t="s">
        <v>204</v>
      </c>
      <c r="D86" s="9" t="s">
        <v>34</v>
      </c>
      <c r="E86" s="10" t="s">
        <v>35</v>
      </c>
      <c r="F86" s="10"/>
      <c r="G86" s="10" t="s">
        <v>36</v>
      </c>
      <c r="H86" s="10"/>
      <c r="I86" s="10"/>
      <c r="J86" s="10"/>
      <c r="K86" s="10"/>
    </row>
    <row r="87" customFormat="false" ht="15.75" hidden="false" customHeight="true" outlineLevel="0" collapsed="false">
      <c r="A87" s="9" t="s">
        <v>205</v>
      </c>
      <c r="B87" s="9" t="s">
        <v>19</v>
      </c>
      <c r="C87" s="9" t="s">
        <v>206</v>
      </c>
      <c r="D87" s="9" t="s">
        <v>34</v>
      </c>
      <c r="E87" s="10" t="s">
        <v>35</v>
      </c>
      <c r="F87" s="10"/>
      <c r="G87" s="10" t="s">
        <v>36</v>
      </c>
      <c r="H87" s="10"/>
      <c r="I87" s="10"/>
      <c r="J87" s="10"/>
      <c r="K87" s="10"/>
    </row>
    <row r="88" customFormat="false" ht="15.75" hidden="false" customHeight="true" outlineLevel="0" collapsed="false">
      <c r="A88" s="9" t="s">
        <v>207</v>
      </c>
      <c r="B88" s="9" t="s">
        <v>19</v>
      </c>
      <c r="C88" s="9" t="s">
        <v>208</v>
      </c>
      <c r="D88" s="9" t="s">
        <v>35</v>
      </c>
      <c r="E88" s="10" t="s">
        <v>35</v>
      </c>
      <c r="F88" s="10"/>
      <c r="G88" s="10" t="s">
        <v>36</v>
      </c>
      <c r="H88" s="10"/>
      <c r="I88" s="10"/>
      <c r="J88" s="10"/>
      <c r="K88" s="10"/>
    </row>
    <row r="89" customFormat="false" ht="15.75" hidden="false" customHeight="true" outlineLevel="0" collapsed="false">
      <c r="A89" s="9" t="s">
        <v>209</v>
      </c>
      <c r="B89" s="9" t="s">
        <v>19</v>
      </c>
      <c r="C89" s="9" t="s">
        <v>210</v>
      </c>
      <c r="D89" s="9" t="s">
        <v>34</v>
      </c>
      <c r="E89" s="10" t="s">
        <v>35</v>
      </c>
      <c r="F89" s="10"/>
      <c r="G89" s="10" t="s">
        <v>36</v>
      </c>
      <c r="H89" s="10"/>
      <c r="I89" s="10"/>
      <c r="J89" s="10"/>
      <c r="K89" s="10"/>
    </row>
    <row r="90" customFormat="false" ht="15.75" hidden="false" customHeight="true" outlineLevel="0" collapsed="false">
      <c r="A90" s="9" t="s">
        <v>211</v>
      </c>
      <c r="B90" s="9" t="s">
        <v>19</v>
      </c>
      <c r="C90" s="9" t="s">
        <v>212</v>
      </c>
      <c r="D90" s="9" t="s">
        <v>34</v>
      </c>
      <c r="E90" s="10" t="s">
        <v>35</v>
      </c>
      <c r="F90" s="10"/>
      <c r="G90" s="10" t="s">
        <v>36</v>
      </c>
      <c r="H90" s="10"/>
      <c r="I90" s="10"/>
      <c r="J90" s="10"/>
      <c r="K90" s="10"/>
    </row>
    <row r="91" customFormat="false" ht="15.75" hidden="false" customHeight="true" outlineLevel="0" collapsed="false">
      <c r="A91" s="9" t="s">
        <v>213</v>
      </c>
      <c r="B91" s="9" t="s">
        <v>19</v>
      </c>
      <c r="C91" s="9" t="s">
        <v>214</v>
      </c>
      <c r="D91" s="9" t="s">
        <v>34</v>
      </c>
      <c r="E91" s="10" t="s">
        <v>35</v>
      </c>
      <c r="F91" s="10"/>
      <c r="G91" s="10" t="s">
        <v>36</v>
      </c>
      <c r="H91" s="10"/>
      <c r="I91" s="10"/>
      <c r="J91" s="10"/>
      <c r="K91" s="10"/>
    </row>
    <row r="92" customFormat="false" ht="15.75" hidden="false" customHeight="true" outlineLevel="0" collapsed="false">
      <c r="A92" s="9" t="s">
        <v>215</v>
      </c>
      <c r="B92" s="9" t="s">
        <v>19</v>
      </c>
      <c r="C92" s="9" t="s">
        <v>216</v>
      </c>
      <c r="D92" s="9" t="s">
        <v>34</v>
      </c>
      <c r="E92" s="10" t="s">
        <v>35</v>
      </c>
      <c r="F92" s="10"/>
      <c r="G92" s="10" t="s">
        <v>36</v>
      </c>
      <c r="H92" s="10"/>
      <c r="I92" s="10"/>
      <c r="J92" s="10"/>
      <c r="K92" s="10"/>
    </row>
    <row r="93" customFormat="false" ht="15.75" hidden="false" customHeight="true" outlineLevel="0" collapsed="false">
      <c r="A93" s="9" t="s">
        <v>217</v>
      </c>
      <c r="B93" s="9" t="s">
        <v>19</v>
      </c>
      <c r="C93" s="9" t="s">
        <v>218</v>
      </c>
      <c r="D93" s="9" t="s">
        <v>34</v>
      </c>
      <c r="E93" s="10" t="s">
        <v>35</v>
      </c>
      <c r="F93" s="10"/>
      <c r="G93" s="10" t="s">
        <v>36</v>
      </c>
      <c r="H93" s="10"/>
      <c r="I93" s="10"/>
      <c r="J93" s="10"/>
      <c r="K93" s="10"/>
    </row>
    <row r="94" customFormat="false" ht="15.75" hidden="false" customHeight="true" outlineLevel="0" collapsed="false">
      <c r="A94" s="9" t="s">
        <v>219</v>
      </c>
      <c r="B94" s="9" t="s">
        <v>19</v>
      </c>
      <c r="C94" s="9" t="s">
        <v>220</v>
      </c>
      <c r="D94" s="9" t="s">
        <v>34</v>
      </c>
      <c r="E94" s="10" t="s">
        <v>35</v>
      </c>
      <c r="F94" s="10"/>
      <c r="G94" s="10" t="s">
        <v>36</v>
      </c>
      <c r="H94" s="10"/>
      <c r="I94" s="10"/>
      <c r="J94" s="10"/>
      <c r="K94" s="10"/>
    </row>
  </sheetData>
  <conditionalFormatting sqref="G2:G94">
    <cfRule type="cellIs" priority="2" operator="equal" aboveAverage="0" equalAverage="0" bottom="0" percent="0" rank="0" text="" dxfId="0">
      <formula>"Implemented"</formula>
    </cfRule>
    <cfRule type="cellIs" priority="3" operator="equal" aboveAverage="0" equalAverage="0" bottom="0" percent="0" rank="0" text="" dxfId="1">
      <formula>"In Progress"</formula>
    </cfRule>
    <cfRule type="cellIs" priority="4" operator="equal" aboveAverage="0" equalAverage="0" bottom="0" percent="0" rank="0" text="" dxfId="2">
      <formula>"Not Started"</formula>
    </cfRule>
    <cfRule type="cellIs" priority="5" operator="equal" aboveAverage="0" equalAverage="0" bottom="0" percent="0" rank="0" text="" dxfId="3">
      <formula>"Not Applicable"</formula>
    </cfRule>
  </conditionalFormatting>
  <conditionalFormatting sqref="D2:D94">
    <cfRule type="cellIs" priority="6" operator="equal" aboveAverage="0" equalAverage="0" bottom="0" percent="0" rank="0" text="" dxfId="4">
      <formula>"Yes"</formula>
    </cfRule>
  </conditionalFormatting>
  <dataValidations count="2">
    <dataValidation allowBlank="true" errorStyle="stop" operator="between" showDropDown="false" showErrorMessage="false" showInputMessage="false" sqref="E2:E94" type="list">
      <formula1>"Yes,No"</formula1>
      <formula2>0</formula2>
    </dataValidation>
    <dataValidation allowBlank="true" errorStyle="stop" operator="between" showDropDown="false" showErrorMessage="false" showInputMessage="false" sqref="G2:G94" type="list">
      <formula1>"Not Started,In Progress,Implemented,Not Applicable"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E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6"/>
    <col collapsed="false" customWidth="true" hidden="false" outlineLevel="0" max="4" min="3" style="0" width="14"/>
    <col collapsed="false" customWidth="true" hidden="false" outlineLevel="0" max="5" min="5" style="0" width="18"/>
  </cols>
  <sheetData>
    <row r="2" customFormat="false" ht="22.05" hidden="false" customHeight="false" outlineLevel="0" collapsed="false">
      <c r="B2" s="1" t="s">
        <v>221</v>
      </c>
    </row>
    <row r="3" customFormat="false" ht="15" hidden="false" customHeight="false" outlineLevel="0" collapsed="false">
      <c r="B3" s="2" t="s">
        <v>222</v>
      </c>
    </row>
    <row r="5" customFormat="false" ht="19.7" hidden="false" customHeight="false" outlineLevel="0" collapsed="false">
      <c r="B5" s="11" t="s">
        <v>223</v>
      </c>
      <c r="C5" s="12" t="n">
        <v>93</v>
      </c>
      <c r="D5" s="4" t="s">
        <v>224</v>
      </c>
    </row>
    <row r="6" customFormat="false" ht="19.7" hidden="false" customHeight="false" outlineLevel="0" collapsed="false">
      <c r="B6" s="11" t="s">
        <v>225</v>
      </c>
      <c r="C6" s="12" t="n">
        <f aca="false">COUNTIF('Statement of Applicability'!$E$2:$E$94,"Yes")</f>
        <v>93</v>
      </c>
      <c r="D6" s="13" t="s">
        <v>36</v>
      </c>
      <c r="E6" s="14" t="n">
        <f aca="false">COUNTIF('Statement of Applicability'!$G$2:$G$94,"Not Started")</f>
        <v>93</v>
      </c>
    </row>
    <row r="7" customFormat="false" ht="19.7" hidden="false" customHeight="false" outlineLevel="0" collapsed="false">
      <c r="B7" s="11" t="s">
        <v>226</v>
      </c>
      <c r="C7" s="15" t="n">
        <f aca="false">COUNTIF('Statement of Applicability'!$G$2:$G$94,"Implemented")</f>
        <v>0</v>
      </c>
      <c r="D7" s="13" t="s">
        <v>227</v>
      </c>
      <c r="E7" s="14" t="n">
        <f aca="false">COUNTIF('Statement of Applicability'!$G$2:$G$94,"In Progress")</f>
        <v>0</v>
      </c>
    </row>
    <row r="8" customFormat="false" ht="19.7" hidden="false" customHeight="false" outlineLevel="0" collapsed="false">
      <c r="B8" s="11" t="s">
        <v>228</v>
      </c>
      <c r="C8" s="16" t="n">
        <f aca="false">IFERROR(C7/C6,0)</f>
        <v>0</v>
      </c>
      <c r="D8" s="13" t="s">
        <v>226</v>
      </c>
      <c r="E8" s="14" t="n">
        <f aca="false">COUNTIF('Statement of Applicability'!$G$2:$G$94,"Implemented")</f>
        <v>0</v>
      </c>
    </row>
    <row r="9" customFormat="false" ht="15" hidden="false" customHeight="false" outlineLevel="0" collapsed="false">
      <c r="D9" s="13" t="s">
        <v>229</v>
      </c>
      <c r="E9" s="14" t="n">
        <f aca="false">COUNTIF('Statement of Applicability'!$G$2:$G$94,"Not Applicable")</f>
        <v>0</v>
      </c>
    </row>
    <row r="11" customFormat="false" ht="16.15" hidden="false" customHeight="false" outlineLevel="0" collapsed="false">
      <c r="B11" s="4" t="s">
        <v>230</v>
      </c>
    </row>
    <row r="12" customFormat="false" ht="15" hidden="false" customHeight="false" outlineLevel="0" collapsed="false">
      <c r="B12" s="5" t="s">
        <v>10</v>
      </c>
      <c r="C12" s="5" t="s">
        <v>231</v>
      </c>
      <c r="D12" s="5" t="s">
        <v>226</v>
      </c>
      <c r="E12" s="5" t="s">
        <v>232</v>
      </c>
    </row>
    <row r="13" customFormat="false" ht="15" hidden="false" customHeight="false" outlineLevel="0" collapsed="false">
      <c r="B13" s="6" t="s">
        <v>13</v>
      </c>
      <c r="C13" s="17" t="n">
        <f aca="false">COUNTIF('Statement of Applicability'!$B$2:$B$94,"Organizational")</f>
        <v>37</v>
      </c>
      <c r="D13" s="17" t="n">
        <f aca="false">COUNTIFS('Statement of Applicability'!$B$2:$B$94,"Organizational",'Statement of Applicability'!$G$2:$G$94,"Implemented")</f>
        <v>0</v>
      </c>
      <c r="E13" s="18" t="n">
        <f aca="false">IFERROR(D13/C13,0)</f>
        <v>0</v>
      </c>
    </row>
    <row r="14" customFormat="false" ht="15" hidden="false" customHeight="false" outlineLevel="0" collapsed="false">
      <c r="B14" s="6" t="s">
        <v>15</v>
      </c>
      <c r="C14" s="17" t="n">
        <f aca="false">COUNTIF('Statement of Applicability'!$B$2:$B$94,"People")</f>
        <v>8</v>
      </c>
      <c r="D14" s="17" t="n">
        <f aca="false">COUNTIFS('Statement of Applicability'!$B$2:$B$94,"People",'Statement of Applicability'!$G$2:$G$94,"Implemented")</f>
        <v>0</v>
      </c>
      <c r="E14" s="18" t="n">
        <f aca="false">IFERROR(D14/C14,0)</f>
        <v>0</v>
      </c>
    </row>
    <row r="15" customFormat="false" ht="15" hidden="false" customHeight="false" outlineLevel="0" collapsed="false">
      <c r="B15" s="6" t="s">
        <v>17</v>
      </c>
      <c r="C15" s="17" t="n">
        <f aca="false">COUNTIF('Statement of Applicability'!$B$2:$B$94,"Physical")</f>
        <v>14</v>
      </c>
      <c r="D15" s="17" t="n">
        <f aca="false">COUNTIFS('Statement of Applicability'!$B$2:$B$94,"Physical",'Statement of Applicability'!$G$2:$G$94,"Implemented")</f>
        <v>0</v>
      </c>
      <c r="E15" s="18" t="n">
        <f aca="false">IFERROR(D15/C15,0)</f>
        <v>0</v>
      </c>
    </row>
    <row r="16" customFormat="false" ht="15" hidden="false" customHeight="false" outlineLevel="0" collapsed="false">
      <c r="B16" s="6" t="s">
        <v>19</v>
      </c>
      <c r="C16" s="17" t="n">
        <f aca="false">COUNTIF('Statement of Applicability'!$B$2:$B$94,"Technological")</f>
        <v>34</v>
      </c>
      <c r="D16" s="17" t="n">
        <f aca="false">COUNTIFS('Statement of Applicability'!$B$2:$B$94,"Technological",'Statement of Applicability'!$G$2:$G$94,"Implemented")</f>
        <v>0</v>
      </c>
      <c r="E16" s="18" t="n">
        <f aca="false">IFERROR(D16/C16,0)</f>
        <v>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2026-08-05T11:26:33Z</dcterms:created>
  <dc:creator>openpyxl</dc:creator>
  <dc:description/>
  <dc:language>en-US</dc:language>
  <cp:lastModifiedBy/>
  <dcterms:modified xsi:type="dcterms:W3CDTF">2026-08-05T14:26:34Z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